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890" windowWidth="12810" windowHeight="9090" activeTab="0"/>
  </bookViews>
  <sheets>
    <sheet name="Sheet1" sheetId="1" r:id="rId1"/>
    <sheet name="Sheet2" sheetId="2" r:id="rId2"/>
    <sheet name="Sheet3" sheetId="3" r:id="rId3"/>
  </sheets>
  <definedNames>
    <definedName name="_xlnm.Print_Area" localSheetId="0">'Sheet1'!$A$1:$T$30</definedName>
    <definedName name="_xlnm.Print_Titles" localSheetId="0">'Sheet1'!$A:$A</definedName>
  </definedNames>
  <calcPr fullCalcOnLoad="1"/>
</workbook>
</file>

<file path=xl/sharedStrings.xml><?xml version="1.0" encoding="utf-8"?>
<sst xmlns="http://schemas.openxmlformats.org/spreadsheetml/2006/main" count="31" uniqueCount="31">
  <si>
    <t>Population Summary Report</t>
  </si>
  <si>
    <t>District</t>
  </si>
  <si>
    <t>Deviation</t>
  </si>
  <si>
    <t>Black</t>
  </si>
  <si>
    <t>% Black</t>
  </si>
  <si>
    <t>18+_Pop</t>
  </si>
  <si>
    <t>18+_Black</t>
  </si>
  <si>
    <t>% 18+_Black</t>
  </si>
  <si>
    <t>1</t>
  </si>
  <si>
    <t>2</t>
  </si>
  <si>
    <t>3</t>
  </si>
  <si>
    <t>4</t>
  </si>
  <si>
    <t>5</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</si>
  <si>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</si>
  <si>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</si>
  <si>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http://members.tripod.com/fairplan2000/PikeCounty/</t>
  </si>
  <si>
    <t>www.usdoj.gov/crt/voting/sec_5/fedregvoting.htm</t>
  </si>
  <si>
    <t>All-for-One Plan -- Pike County</t>
  </si>
  <si>
    <t>White</t>
  </si>
  <si>
    <t>% White</t>
  </si>
  <si>
    <t>18+_White</t>
  </si>
  <si>
    <t>% 18+_White</t>
  </si>
  <si>
    <t>% Dev.</t>
  </si>
  <si>
    <t>Other</t>
  </si>
  <si>
    <t>%Other</t>
  </si>
  <si>
    <t>Pop.</t>
  </si>
  <si>
    <t>Dev.</t>
  </si>
  <si>
    <t>18+_Other</t>
  </si>
  <si>
    <t>% 18+_Other</t>
  </si>
  <si>
    <t>NH18+__DOJ_Black</t>
  </si>
  <si>
    <t>%NH18+_DOJ_Black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</si>
</sst>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
    <numFmt numFmtId="171" formatCode="[$-409]dddd\,\ mmmm\ dd\,\ yyyy"/>
    <numFmt numFmtId="172" formatCode="0.0"/>
    <numFmt numFmtId="173" formatCode="0.0000%"/>
    <numFmt numFmtId="174" formatCode="0.0000_)"/>
  </numFmts>
  <fonts count="13">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
      <name val="Arial"/>
      <family val="2"/>
    </font>
    <font>
      <sz val="10.1"/>
      <color indexed="8"/>
      <name val="Times New Roman"/>
      <family val="0"/>
    </font>
    <font>
      <b/>
      <sz val="8"/>
      <name val="Arial"/>
      <family val="2"/>
    </font>
    <font>
      <sz val="8"/>
      <name val="Arial"/>
      <family val="0"/>
    </font>
    <font>
      <b/>
      <sz val="9"/>
      <name val="Arial"/>
      <family val="2"/>
    </font>
    <font>
      <sz val="9"/>
      <name val="Arial"/>
      <family val="2"/>
    </font>
    <font>
      <sz val="11"/>
      <name val="Arial"/>
      <family val="0"/>
    </font>
    <font>
      <b/>
      <sz val="11"/>
      <name val="Arial"/>
      <family val="0"/>
    </font>
    <font>
      <b/>
      <sz val="8"/>
      <color indexed="8"/>
      <name val="Times New Roman"/>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xf>
    <xf numFmtId="1" fontId="6" fillId="0" borderId="0" xfId="0" applyNumberFormat="1" applyFont="1" applyAlignment="1">
      <alignment/>
    </xf>
    <xf numFmtId="10" fontId="6" fillId="0" borderId="0" xfId="21" applyNumberFormat="1" applyFont="1" applyAlignment="1">
      <alignment/>
    </xf>
    <xf numFmtId="0" fontId="6" fillId="0" borderId="0" xfId="0" applyFont="1" applyAlignment="1">
      <alignment/>
    </xf>
    <xf numFmtId="0" fontId="6" fillId="0" borderId="0" xfId="21" applyNumberFormat="1" applyFont="1" applyAlignment="1">
      <alignment/>
    </xf>
    <xf numFmtId="1" fontId="6" fillId="0" borderId="0" xfId="21" applyNumberFormat="1" applyFont="1" applyAlignment="1">
      <alignment/>
    </xf>
    <xf numFmtId="0" fontId="6" fillId="0" borderId="0" xfId="0" applyNumberFormat="1" applyFont="1" applyAlignment="1">
      <alignment/>
    </xf>
    <xf numFmtId="10" fontId="0" fillId="0" borderId="0" xfId="21" applyNumberFormat="1" applyBorder="1" applyAlignment="1">
      <alignment/>
    </xf>
    <xf numFmtId="0" fontId="4" fillId="0" borderId="0" xfId="0" applyFont="1" applyAlignment="1">
      <alignment horizontal="center"/>
    </xf>
    <xf numFmtId="0" fontId="1" fillId="0" borderId="0" xfId="20" applyNumberFormat="1" applyAlignment="1">
      <alignment/>
    </xf>
    <xf numFmtId="0" fontId="1" fillId="0" borderId="0" xfId="20" applyAlignment="1">
      <alignment/>
    </xf>
    <xf numFmtId="0" fontId="8" fillId="0" borderId="0" xfId="0" applyFont="1" applyAlignment="1">
      <alignment/>
    </xf>
    <xf numFmtId="0" fontId="7" fillId="0" borderId="0" xfId="0" applyFont="1" applyAlignment="1">
      <alignment horizontal="left"/>
    </xf>
    <xf numFmtId="0" fontId="7" fillId="0" borderId="0" xfId="0" applyFont="1" applyAlignment="1">
      <alignment/>
    </xf>
    <xf numFmtId="1" fontId="7" fillId="0" borderId="0" xfId="21" applyNumberFormat="1" applyFont="1" applyAlignment="1">
      <alignment/>
    </xf>
    <xf numFmtId="168" fontId="7" fillId="0" borderId="0" xfId="21" applyNumberFormat="1" applyFont="1" applyAlignment="1">
      <alignment/>
    </xf>
    <xf numFmtId="168" fontId="7" fillId="0" borderId="0" xfId="21" applyNumberFormat="1" applyFont="1" applyAlignment="1">
      <alignment horizontal="right"/>
    </xf>
    <xf numFmtId="1" fontId="7" fillId="0" borderId="0" xfId="21" applyNumberFormat="1" applyFont="1" applyAlignment="1">
      <alignment horizontal="right"/>
    </xf>
    <xf numFmtId="0" fontId="7" fillId="0" borderId="0" xfId="0" applyFont="1" applyAlignment="1">
      <alignment/>
    </xf>
    <xf numFmtId="10" fontId="7" fillId="0" borderId="0" xfId="21" applyNumberFormat="1" applyFont="1" applyAlignment="1">
      <alignment/>
    </xf>
    <xf numFmtId="1" fontId="7" fillId="0" borderId="0" xfId="21" applyNumberFormat="1" applyFont="1" applyBorder="1" applyAlignment="1">
      <alignment horizontal="right"/>
    </xf>
    <xf numFmtId="0" fontId="7" fillId="0" borderId="0" xfId="0" applyFont="1" applyAlignment="1">
      <alignment horizontal="center"/>
    </xf>
    <xf numFmtId="1" fontId="7" fillId="0" borderId="0" xfId="0" applyNumberFormat="1" applyFont="1" applyAlignment="1">
      <alignment/>
    </xf>
    <xf numFmtId="10" fontId="7" fillId="0" borderId="0" xfId="21" applyNumberFormat="1" applyFont="1" applyBorder="1" applyAlignment="1">
      <alignment/>
    </xf>
    <xf numFmtId="1" fontId="10" fillId="0" borderId="0" xfId="0" applyNumberFormat="1" applyFont="1" applyAlignment="1">
      <alignment/>
    </xf>
    <xf numFmtId="0" fontId="11" fillId="0" borderId="0" xfId="0" applyFont="1" applyAlignment="1">
      <alignment horizontal="center"/>
    </xf>
    <xf numFmtId="0" fontId="12" fillId="0" borderId="0" xfId="0" applyNumberFormat="1" applyFont="1" applyAlignment="1">
      <alignment horizontal="center"/>
    </xf>
    <xf numFmtId="172" fontId="12" fillId="0" borderId="0" xfId="0" applyNumberFormat="1" applyFont="1" applyAlignment="1">
      <alignment horizontal="center"/>
    </xf>
    <xf numFmtId="0" fontId="8" fillId="0" borderId="0" xfId="0" applyFont="1" applyAlignment="1">
      <alignment horizontal="left"/>
    </xf>
    <xf numFmtId="0" fontId="8" fillId="0" borderId="0" xfId="0" applyFont="1" applyAlignment="1">
      <alignment/>
    </xf>
    <xf numFmtId="168" fontId="8" fillId="0" borderId="0" xfId="21" applyNumberFormat="1" applyFont="1" applyAlignment="1">
      <alignment/>
    </xf>
    <xf numFmtId="0" fontId="8" fillId="0" borderId="0" xfId="21" applyNumberFormat="1" applyFont="1" applyAlignment="1">
      <alignment/>
    </xf>
    <xf numFmtId="170" fontId="8" fillId="0" borderId="0" xfId="21" applyNumberFormat="1" applyFont="1" applyAlignment="1">
      <alignment/>
    </xf>
    <xf numFmtId="0" fontId="8" fillId="0" borderId="0" xfId="0" applyNumberFormat="1" applyFont="1" applyAlignment="1">
      <alignment/>
    </xf>
    <xf numFmtId="10" fontId="8" fillId="0" borderId="0" xfId="21" applyNumberFormat="1" applyFont="1" applyAlignment="1">
      <alignment/>
    </xf>
    <xf numFmtId="0" fontId="9" fillId="0" borderId="0" xfId="0" applyFont="1" applyAlignment="1">
      <alignment horizontal="left"/>
    </xf>
    <xf numFmtId="0" fontId="9" fillId="0" borderId="0" xfId="0" applyFont="1" applyAlignment="1">
      <alignment/>
    </xf>
    <xf numFmtId="1" fontId="9" fillId="0" borderId="0" xfId="21" applyNumberFormat="1" applyFont="1" applyAlignment="1">
      <alignment/>
    </xf>
    <xf numFmtId="168" fontId="9" fillId="0" borderId="0" xfId="21" applyNumberFormat="1" applyFont="1" applyAlignment="1">
      <alignment/>
    </xf>
    <xf numFmtId="168" fontId="9" fillId="0" borderId="0" xfId="21" applyNumberFormat="1" applyFont="1" applyAlignment="1">
      <alignment horizontal="right"/>
    </xf>
    <xf numFmtId="1" fontId="9" fillId="0" borderId="0" xfId="21" applyNumberFormat="1" applyFont="1" applyAlignment="1">
      <alignment horizontal="right"/>
    </xf>
    <xf numFmtId="0" fontId="9" fillId="0" borderId="0" xfId="0" applyFont="1" applyAlignment="1">
      <alignment/>
    </xf>
    <xf numFmtId="0" fontId="0" fillId="0" borderId="0" xfId="0" applyAlignment="1">
      <alignment horizontal="right"/>
    </xf>
    <xf numFmtId="10" fontId="0" fillId="0" borderId="0" xfId="0" applyNumberFormat="1" applyAlignment="1">
      <alignment/>
    </xf>
    <xf numFmtId="16" fontId="0" fillId="0" borderId="0" xfId="0" applyNumberFormat="1" applyAlignment="1">
      <alignment horizontal="left"/>
    </xf>
    <xf numFmtId="14" fontId="11" fillId="0" borderId="0" xfId="0" applyNumberFormat="1" applyFont="1" applyAlignment="1">
      <alignment horizontal="center"/>
    </xf>
    <xf numFmtId="0" fontId="0" fillId="0" borderId="0" xfId="0" applyAlignment="1">
      <alignment horizontal="center"/>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7" fillId="0" borderId="0" xfId="21" applyNumberFormat="1" applyFont="1" applyBorder="1" applyAlignment="1">
      <alignment horizontal="center" wrapText="1"/>
    </xf>
    <xf numFmtId="0" fontId="6" fillId="0" borderId="0" xfId="0" applyFont="1" applyAlignment="1">
      <alignment horizontal="right" wrapText="1"/>
    </xf>
    <xf numFmtId="0" fontId="7" fillId="0" borderId="0" xfId="0" applyFont="1" applyAlignment="1">
      <alignment horizontal="right"/>
    </xf>
    <xf numFmtId="0" fontId="0" fillId="0" borderId="0" xfId="0" applyAlignment="1">
      <alignment horizontal="right"/>
    </xf>
    <xf numFmtId="1" fontId="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PikeCounty/"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tabSelected="1" workbookViewId="0" topLeftCell="A1">
      <selection activeCell="A1" sqref="A1"/>
    </sheetView>
  </sheetViews>
  <sheetFormatPr defaultColWidth="9.140625" defaultRowHeight="12.75"/>
  <cols>
    <col min="1" max="1" width="6.7109375" style="1" customWidth="1"/>
    <col min="2" max="2" width="6.8515625" style="2" customWidth="1"/>
    <col min="3" max="3" width="7.57421875" style="0" customWidth="1"/>
    <col min="4" max="4" width="8.421875" style="3" customWidth="1"/>
    <col min="5" max="5" width="7.140625" style="4" customWidth="1"/>
    <col min="6" max="6" width="8.00390625" style="4" customWidth="1"/>
    <col min="7" max="7" width="7.00390625" style="4" customWidth="1"/>
    <col min="8" max="8" width="10.57421875" style="4" customWidth="1"/>
    <col min="9" max="9" width="6.57421875" style="4" customWidth="1"/>
    <col min="10" max="10" width="10.140625" style="4" customWidth="1"/>
    <col min="11" max="11" width="9.28125" style="3" customWidth="1"/>
    <col min="12" max="12" width="9.28125" style="4" customWidth="1"/>
    <col min="13" max="13" width="10.421875" style="3" customWidth="1"/>
    <col min="14" max="14" width="10.140625" style="0" customWidth="1"/>
    <col min="15" max="15" width="11.28125" style="0" customWidth="1"/>
    <col min="17" max="17" width="10.28125" style="0" customWidth="1"/>
    <col min="18" max="18" width="10.140625" style="0" customWidth="1"/>
    <col min="19" max="19" width="11.140625" style="0" customWidth="1"/>
  </cols>
  <sheetData>
    <row r="1" spans="2:13" ht="20.25">
      <c r="B1" s="1"/>
      <c r="E1" s="3"/>
      <c r="F1" s="5" t="s">
        <v>0</v>
      </c>
      <c r="G1" s="6"/>
      <c r="H1" s="7"/>
      <c r="I1" s="7"/>
      <c r="J1" s="7"/>
      <c r="K1" s="7"/>
      <c r="L1" s="8"/>
      <c r="M1" s="52"/>
    </row>
    <row r="2" spans="1:13" ht="12.75">
      <c r="A2" s="58"/>
      <c r="B2" s="28"/>
      <c r="C2" s="29"/>
      <c r="E2" s="3"/>
      <c r="F2" s="3"/>
      <c r="H2" s="11"/>
      <c r="I2" s="8"/>
      <c r="J2" s="8"/>
      <c r="K2" s="8"/>
      <c r="L2" s="8"/>
      <c r="M2" s="52"/>
    </row>
    <row r="3" spans="2:13" ht="15">
      <c r="B3" s="28"/>
      <c r="C3" s="30"/>
      <c r="F3" s="38"/>
      <c r="G3" s="38"/>
      <c r="H3" s="39" t="s">
        <v>17</v>
      </c>
      <c r="I3" s="39"/>
      <c r="J3" s="22"/>
      <c r="K3" s="22"/>
      <c r="L3" s="8"/>
      <c r="M3" s="52"/>
    </row>
    <row r="4" spans="2:12" ht="12.75">
      <c r="B4" s="28"/>
      <c r="C4" s="30"/>
      <c r="E4" s="3"/>
      <c r="F4" s="22"/>
      <c r="G4" s="22"/>
      <c r="H4" s="22"/>
      <c r="I4" s="22"/>
      <c r="J4" s="22"/>
      <c r="K4" s="22"/>
      <c r="L4" s="8"/>
    </row>
    <row r="5" spans="2:13" ht="15">
      <c r="B5" s="40"/>
      <c r="C5" s="41"/>
      <c r="E5" s="3"/>
      <c r="F5" s="59">
        <v>37278</v>
      </c>
      <c r="G5" s="60"/>
      <c r="H5" s="60"/>
      <c r="I5" s="22"/>
      <c r="J5" s="22"/>
      <c r="K5" s="22"/>
      <c r="L5" s="8"/>
      <c r="M5" s="9"/>
    </row>
    <row r="6" spans="1:13" ht="12.75">
      <c r="A6" s="12"/>
      <c r="B6" s="10"/>
      <c r="E6" s="3"/>
      <c r="F6" s="3"/>
      <c r="H6" s="11"/>
      <c r="I6" s="8"/>
      <c r="J6" s="8"/>
      <c r="K6" s="8"/>
      <c r="L6" s="8"/>
      <c r="M6" s="9"/>
    </row>
    <row r="7" spans="1:19" ht="12.75">
      <c r="A7" s="12"/>
      <c r="B7" s="10"/>
      <c r="E7" s="3"/>
      <c r="F7" s="23" t="s">
        <v>15</v>
      </c>
      <c r="G7" s="3"/>
      <c r="I7" s="11"/>
      <c r="J7" s="11"/>
      <c r="K7" s="11"/>
      <c r="M7"/>
      <c r="S7" s="56"/>
    </row>
    <row r="8" spans="2:19" ht="12.75">
      <c r="B8" s="10"/>
      <c r="C8" s="3"/>
      <c r="D8" s="4"/>
      <c r="E8" s="11"/>
      <c r="F8" s="8"/>
      <c r="G8" s="8"/>
      <c r="H8" s="8"/>
      <c r="I8" s="8"/>
      <c r="J8" s="8"/>
      <c r="K8" s="4"/>
      <c r="L8" s="8"/>
      <c r="M8" s="9"/>
      <c r="R8" s="64" t="s">
        <v>29</v>
      </c>
      <c r="S8" s="64" t="s">
        <v>30</v>
      </c>
    </row>
    <row r="9" spans="1:19" s="13" customFormat="1" ht="12" customHeight="1">
      <c r="A9" s="14" t="s">
        <v>1</v>
      </c>
      <c r="B9" s="17" t="s">
        <v>25</v>
      </c>
      <c r="C9" s="15" t="s">
        <v>26</v>
      </c>
      <c r="D9" s="16" t="s">
        <v>22</v>
      </c>
      <c r="E9" s="18" t="s">
        <v>3</v>
      </c>
      <c r="F9" s="19" t="s">
        <v>4</v>
      </c>
      <c r="G9" s="19" t="s">
        <v>18</v>
      </c>
      <c r="H9" s="19" t="s">
        <v>19</v>
      </c>
      <c r="I9" s="19" t="s">
        <v>23</v>
      </c>
      <c r="J9" s="19" t="s">
        <v>24</v>
      </c>
      <c r="K9" s="16" t="s">
        <v>5</v>
      </c>
      <c r="L9" s="19" t="s">
        <v>6</v>
      </c>
      <c r="M9" s="20" t="s">
        <v>7</v>
      </c>
      <c r="N9" s="13" t="s">
        <v>20</v>
      </c>
      <c r="O9" s="13" t="s">
        <v>21</v>
      </c>
      <c r="P9" s="13" t="s">
        <v>27</v>
      </c>
      <c r="Q9" s="13" t="s">
        <v>28</v>
      </c>
      <c r="R9" s="65"/>
      <c r="S9" s="66"/>
    </row>
    <row r="10" spans="1:19" s="55" customFormat="1" ht="12">
      <c r="A10" s="49" t="s">
        <v>8</v>
      </c>
      <c r="B10" s="50">
        <v>7463</v>
      </c>
      <c r="C10" s="51">
        <v>-325</v>
      </c>
      <c r="D10" s="52">
        <v>-0.041730868002054444</v>
      </c>
      <c r="E10" s="51">
        <v>5200</v>
      </c>
      <c r="F10" s="53">
        <v>0.6967707356291036</v>
      </c>
      <c r="G10" s="51">
        <v>2175</v>
      </c>
      <c r="H10" s="53">
        <v>0.2914377596140962</v>
      </c>
      <c r="I10" s="51">
        <f>B10-(E10+G10)</f>
        <v>88</v>
      </c>
      <c r="J10" s="52">
        <f>I10/$B10</f>
        <v>0.011791504756800214</v>
      </c>
      <c r="K10" s="54">
        <v>5089</v>
      </c>
      <c r="L10" s="54">
        <v>3309</v>
      </c>
      <c r="M10" s="52">
        <v>0.6502259775987423</v>
      </c>
      <c r="N10" s="55">
        <v>1724</v>
      </c>
      <c r="O10" s="52">
        <v>0.3387698958538023</v>
      </c>
      <c r="P10" s="55">
        <f>K10-(L10+N10)</f>
        <v>56</v>
      </c>
      <c r="Q10" s="52">
        <f>P10/$K10</f>
        <v>0.011004126547455296</v>
      </c>
      <c r="R10" s="51">
        <v>3304</v>
      </c>
      <c r="S10" s="52">
        <v>0.6492434662998624</v>
      </c>
    </row>
    <row r="11" spans="1:19" s="55" customFormat="1" ht="12">
      <c r="A11" s="49" t="s">
        <v>9</v>
      </c>
      <c r="B11" s="50">
        <v>7663</v>
      </c>
      <c r="C11" s="51">
        <v>-125</v>
      </c>
      <c r="D11" s="52">
        <v>-0.016050333846944015</v>
      </c>
      <c r="E11" s="51">
        <v>5121</v>
      </c>
      <c r="F11" s="53">
        <v>0.6682761320631606</v>
      </c>
      <c r="G11" s="51">
        <v>2457</v>
      </c>
      <c r="H11" s="53">
        <v>0.32063160642046196</v>
      </c>
      <c r="I11" s="51">
        <f>B11-(E11+G11)</f>
        <v>85</v>
      </c>
      <c r="J11" s="52">
        <f>I11/$B11</f>
        <v>0.011092261516377398</v>
      </c>
      <c r="K11" s="54">
        <v>5451</v>
      </c>
      <c r="L11" s="54">
        <v>3456</v>
      </c>
      <c r="M11" s="52">
        <v>0.6340121078701155</v>
      </c>
      <c r="N11" s="55">
        <v>1947</v>
      </c>
      <c r="O11" s="52">
        <v>0.35718216840946615</v>
      </c>
      <c r="P11" s="55">
        <f>K11-(L11+N11)</f>
        <v>48</v>
      </c>
      <c r="Q11" s="52">
        <f>P11/$K11</f>
        <v>0.008805723720418272</v>
      </c>
      <c r="R11" s="51">
        <v>3432</v>
      </c>
      <c r="S11" s="52">
        <v>0.6296092460099064</v>
      </c>
    </row>
    <row r="12" spans="1:19" s="55" customFormat="1" ht="12">
      <c r="A12" s="49" t="s">
        <v>10</v>
      </c>
      <c r="B12" s="50">
        <v>7782</v>
      </c>
      <c r="C12" s="51">
        <v>-6</v>
      </c>
      <c r="D12" s="52">
        <v>-0.0007704160246533128</v>
      </c>
      <c r="E12" s="51">
        <v>3552</v>
      </c>
      <c r="F12" s="53">
        <v>0.456437933693138</v>
      </c>
      <c r="G12" s="51">
        <v>4126</v>
      </c>
      <c r="H12" s="53">
        <v>0.5301978925726034</v>
      </c>
      <c r="I12" s="51">
        <f>B12-(E12+G12)</f>
        <v>104</v>
      </c>
      <c r="J12" s="52">
        <f>I12/$B12</f>
        <v>0.013364173734258545</v>
      </c>
      <c r="K12" s="54">
        <v>5559</v>
      </c>
      <c r="L12" s="54">
        <v>2366</v>
      </c>
      <c r="M12" s="52">
        <v>0.42561611800683574</v>
      </c>
      <c r="N12" s="55">
        <v>3127</v>
      </c>
      <c r="O12" s="52">
        <v>0.5625112430293219</v>
      </c>
      <c r="P12" s="55">
        <f>K12-(L12+N12)</f>
        <v>66</v>
      </c>
      <c r="Q12" s="52">
        <f>P12/$K12</f>
        <v>0.011872638963842417</v>
      </c>
      <c r="R12" s="51">
        <v>2363</v>
      </c>
      <c r="S12" s="52">
        <v>0.42507645259938837</v>
      </c>
    </row>
    <row r="13" spans="1:19" s="55" customFormat="1" ht="12">
      <c r="A13" s="49" t="s">
        <v>11</v>
      </c>
      <c r="B13" s="50">
        <v>8086</v>
      </c>
      <c r="C13" s="51">
        <v>298</v>
      </c>
      <c r="D13" s="52">
        <v>0.03826399589111454</v>
      </c>
      <c r="E13" s="51">
        <v>1726</v>
      </c>
      <c r="F13" s="53">
        <v>0.2134553549344546</v>
      </c>
      <c r="G13" s="51">
        <v>6237</v>
      </c>
      <c r="H13" s="53">
        <v>0.7713331684392778</v>
      </c>
      <c r="I13" s="51">
        <f>B13-(E13+G13)</f>
        <v>123</v>
      </c>
      <c r="J13" s="52">
        <f>I13/$B13</f>
        <v>0.015211476626267623</v>
      </c>
      <c r="K13" s="54">
        <v>6299</v>
      </c>
      <c r="L13" s="54">
        <v>1315</v>
      </c>
      <c r="M13" s="52">
        <v>0.20876329576123195</v>
      </c>
      <c r="N13" s="55">
        <v>4899</v>
      </c>
      <c r="O13" s="52">
        <v>0.7777424988093348</v>
      </c>
      <c r="P13" s="55">
        <f>K13-(L13+N13)</f>
        <v>85</v>
      </c>
      <c r="Q13" s="52">
        <f>P13/$K13</f>
        <v>0.013494205429433243</v>
      </c>
      <c r="R13" s="51">
        <v>1313</v>
      </c>
      <c r="S13" s="52">
        <v>0.20844578504524527</v>
      </c>
    </row>
    <row r="14" spans="1:19" s="55" customFormat="1" ht="12">
      <c r="A14" s="49" t="s">
        <v>12</v>
      </c>
      <c r="B14" s="50">
        <v>7946</v>
      </c>
      <c r="C14" s="51">
        <v>158</v>
      </c>
      <c r="D14" s="52">
        <v>0.020287621982537238</v>
      </c>
      <c r="E14" s="51">
        <v>2908</v>
      </c>
      <c r="F14" s="53">
        <v>0.36597029952177196</v>
      </c>
      <c r="G14" s="51">
        <v>4960</v>
      </c>
      <c r="H14" s="53">
        <v>0.624213440724893</v>
      </c>
      <c r="I14" s="51">
        <f>B14-(E14+G14)</f>
        <v>78</v>
      </c>
      <c r="J14" s="52">
        <f>I14/$B14</f>
        <v>0.009816259753335011</v>
      </c>
      <c r="K14" s="54">
        <v>5756</v>
      </c>
      <c r="L14" s="54">
        <v>1885</v>
      </c>
      <c r="M14" s="52">
        <v>0.3274843641417651</v>
      </c>
      <c r="N14" s="55">
        <v>3824</v>
      </c>
      <c r="O14" s="52">
        <v>0.6643502432244615</v>
      </c>
      <c r="P14" s="55">
        <f>K14-(L14+N14)</f>
        <v>47</v>
      </c>
      <c r="Q14" s="52">
        <f>P14/$K14</f>
        <v>0.008165392633773454</v>
      </c>
      <c r="R14" s="51">
        <v>1878</v>
      </c>
      <c r="S14" s="52">
        <v>0.32626824183460734</v>
      </c>
    </row>
    <row r="15" spans="1:19" s="32" customFormat="1" ht="11.25">
      <c r="A15" s="26"/>
      <c r="B15" s="27"/>
      <c r="C15" s="28"/>
      <c r="D15" s="33"/>
      <c r="E15" s="28"/>
      <c r="F15" s="30"/>
      <c r="G15" s="30"/>
      <c r="H15" s="30"/>
      <c r="I15" s="30"/>
      <c r="J15" s="30"/>
      <c r="K15" s="34"/>
      <c r="L15" s="34"/>
      <c r="M15" s="33"/>
      <c r="P15" s="30"/>
      <c r="Q15" s="30"/>
      <c r="R15" s="31"/>
      <c r="S15" s="33"/>
    </row>
    <row r="16" spans="1:19" s="25" customFormat="1" ht="12">
      <c r="A16" s="42" t="s">
        <v>13</v>
      </c>
      <c r="B16" s="43">
        <f>SUM(B10:B14)</f>
        <v>38940</v>
      </c>
      <c r="D16" s="44"/>
      <c r="E16" s="45">
        <f>SUM(E10:E14)</f>
        <v>18507</v>
      </c>
      <c r="F16" s="44">
        <f>E16/$B$16</f>
        <v>0.47526964560862867</v>
      </c>
      <c r="G16" s="45">
        <f>SUM(G10:G14)</f>
        <v>19955</v>
      </c>
      <c r="H16" s="44">
        <f>G16/$B$16</f>
        <v>0.5124550590652286</v>
      </c>
      <c r="I16" s="45">
        <f>SUM(I10:I14)</f>
        <v>478</v>
      </c>
      <c r="J16" s="46" t="e">
        <f>I16/$B$15</f>
        <v>#DIV/0!</v>
      </c>
      <c r="K16" s="47">
        <f>SUM(K10:K14)</f>
        <v>28154</v>
      </c>
      <c r="L16" s="45">
        <f>SUM(L10:L14)</f>
        <v>12331</v>
      </c>
      <c r="M16" s="44">
        <f>L16/K16</f>
        <v>0.4379839454429211</v>
      </c>
      <c r="N16" s="25">
        <f>SUM(N10:N14)</f>
        <v>15521</v>
      </c>
      <c r="O16" s="48">
        <f>N16/K16</f>
        <v>0.5512893372167366</v>
      </c>
      <c r="P16" s="45">
        <f>SUM(P10:P14)</f>
        <v>302</v>
      </c>
      <c r="Q16" s="48">
        <f>P16/$K$16</f>
        <v>0.010726717340342402</v>
      </c>
      <c r="R16" s="67">
        <f>SUM(R10:R14)</f>
        <v>12290</v>
      </c>
      <c r="S16" s="44">
        <f>R16/K16</f>
        <v>0.436527669247709</v>
      </c>
    </row>
    <row r="17" spans="1:13" s="32" customFormat="1" ht="11.25">
      <c r="A17" s="26"/>
      <c r="B17" s="35"/>
      <c r="D17" s="36"/>
      <c r="E17" s="37"/>
      <c r="F17" s="37"/>
      <c r="G17" s="37"/>
      <c r="H17" s="37"/>
      <c r="I17" s="37"/>
      <c r="J17" s="37"/>
      <c r="K17" s="36"/>
      <c r="L17" s="33"/>
      <c r="M17" s="36"/>
    </row>
    <row r="18" spans="1:13" s="32" customFormat="1" ht="11.25">
      <c r="A18" s="14" t="s">
        <v>2</v>
      </c>
      <c r="B18" s="35"/>
      <c r="D18" s="16">
        <v>0.07999486389316898</v>
      </c>
      <c r="E18" s="37"/>
      <c r="F18" s="37"/>
      <c r="G18" s="37"/>
      <c r="H18" s="37"/>
      <c r="I18" s="37"/>
      <c r="J18" s="37"/>
      <c r="K18" s="36"/>
      <c r="L18" s="33"/>
      <c r="M18" s="36"/>
    </row>
    <row r="19" spans="5:17" ht="12.75">
      <c r="E19" s="21"/>
      <c r="F19" s="21"/>
      <c r="G19" s="21"/>
      <c r="H19" s="21"/>
      <c r="I19" s="21"/>
      <c r="J19" s="21"/>
      <c r="Q19" s="48"/>
    </row>
    <row r="20" spans="2:17" ht="12.75" customHeight="1">
      <c r="B20" s="61" t="s">
        <v>14</v>
      </c>
      <c r="C20" s="61"/>
      <c r="D20" s="61"/>
      <c r="E20" s="61"/>
      <c r="F20" s="61"/>
      <c r="G20" s="61"/>
      <c r="H20" s="61"/>
      <c r="I20" s="61"/>
      <c r="J20" s="61"/>
      <c r="K20" s="61"/>
      <c r="L20" s="61"/>
      <c r="M20" s="61"/>
      <c r="Q20" s="48"/>
    </row>
    <row r="21" spans="2:13" ht="12.75">
      <c r="B21" s="61"/>
      <c r="C21" s="61"/>
      <c r="D21" s="61"/>
      <c r="E21" s="61"/>
      <c r="F21" s="61"/>
      <c r="G21" s="61"/>
      <c r="H21" s="61"/>
      <c r="I21" s="61"/>
      <c r="J21" s="61"/>
      <c r="K21" s="61"/>
      <c r="L21" s="61"/>
      <c r="M21" s="61"/>
    </row>
    <row r="22" spans="2:17" ht="12.75">
      <c r="B22" s="61"/>
      <c r="C22" s="61"/>
      <c r="D22" s="61"/>
      <c r="E22" s="61"/>
      <c r="F22" s="61"/>
      <c r="G22" s="61"/>
      <c r="H22" s="61"/>
      <c r="I22" s="61"/>
      <c r="J22" s="61"/>
      <c r="K22" s="61"/>
      <c r="L22" s="61"/>
      <c r="M22" s="61"/>
      <c r="Q22" s="57"/>
    </row>
    <row r="23" spans="2:13" ht="12.75">
      <c r="B23" s="61"/>
      <c r="C23" s="61"/>
      <c r="D23" s="61"/>
      <c r="E23" s="61"/>
      <c r="F23" s="61"/>
      <c r="G23" s="61"/>
      <c r="H23" s="61"/>
      <c r="I23" s="61"/>
      <c r="J23" s="61"/>
      <c r="K23" s="61"/>
      <c r="L23" s="61"/>
      <c r="M23" s="61"/>
    </row>
    <row r="24" spans="2:13" ht="12.75">
      <c r="B24" s="61"/>
      <c r="C24" s="61"/>
      <c r="D24" s="61"/>
      <c r="E24" s="61"/>
      <c r="F24" s="61"/>
      <c r="G24" s="61"/>
      <c r="H24" s="61"/>
      <c r="I24" s="61"/>
      <c r="J24" s="61"/>
      <c r="K24" s="61"/>
      <c r="L24" s="61"/>
      <c r="M24" s="61"/>
    </row>
    <row r="25" spans="2:13" ht="12.75">
      <c r="B25" s="61"/>
      <c r="C25" s="61"/>
      <c r="D25" s="61"/>
      <c r="E25" s="61"/>
      <c r="F25" s="61"/>
      <c r="G25" s="61"/>
      <c r="H25" s="61"/>
      <c r="I25" s="61"/>
      <c r="J25" s="61"/>
      <c r="K25" s="61"/>
      <c r="L25" s="61"/>
      <c r="M25" s="61"/>
    </row>
    <row r="26" spans="2:13" ht="12.75">
      <c r="B26" s="61"/>
      <c r="C26" s="61"/>
      <c r="D26" s="61"/>
      <c r="E26" s="61"/>
      <c r="F26" s="61"/>
      <c r="G26" s="61"/>
      <c r="H26" s="61"/>
      <c r="I26" s="61"/>
      <c r="J26" s="61"/>
      <c r="K26" s="61"/>
      <c r="L26" s="61"/>
      <c r="M26" s="61"/>
    </row>
    <row r="27" spans="2:13" ht="12.75">
      <c r="B27" s="61"/>
      <c r="C27" s="61"/>
      <c r="D27" s="61"/>
      <c r="E27" s="61"/>
      <c r="F27" s="61"/>
      <c r="G27" s="61"/>
      <c r="H27" s="61"/>
      <c r="I27" s="61"/>
      <c r="J27" s="61"/>
      <c r="K27" s="61"/>
      <c r="L27" s="61"/>
      <c r="M27" s="61"/>
    </row>
    <row r="28" spans="2:13" ht="12.75">
      <c r="B28" s="61"/>
      <c r="C28" s="61"/>
      <c r="D28" s="61"/>
      <c r="E28" s="61"/>
      <c r="F28" s="61"/>
      <c r="G28" s="61"/>
      <c r="H28" s="61"/>
      <c r="I28" s="61"/>
      <c r="J28" s="61"/>
      <c r="K28" s="61"/>
      <c r="L28" s="61"/>
      <c r="M28" s="61"/>
    </row>
    <row r="29" spans="2:15" ht="12.75" customHeight="1">
      <c r="B29" s="62"/>
      <c r="C29" s="62"/>
      <c r="D29" s="62"/>
      <c r="E29" s="62"/>
      <c r="F29" s="62"/>
      <c r="G29" s="62"/>
      <c r="H29" s="62"/>
      <c r="I29" s="62"/>
      <c r="J29" s="62"/>
      <c r="K29" s="62"/>
      <c r="L29" s="62"/>
      <c r="M29" s="62"/>
      <c r="N29" s="62"/>
      <c r="O29" s="62"/>
    </row>
    <row r="30" spans="2:15" ht="12.75">
      <c r="B30" s="63"/>
      <c r="C30" s="63"/>
      <c r="D30" s="63"/>
      <c r="E30" s="63"/>
      <c r="F30" s="63"/>
      <c r="G30" s="63"/>
      <c r="H30" s="63"/>
      <c r="I30" s="63"/>
      <c r="J30" s="63"/>
      <c r="K30" s="63"/>
      <c r="L30" s="63"/>
      <c r="M30" s="63"/>
      <c r="N30" s="63"/>
      <c r="O30" s="63"/>
    </row>
    <row r="32" ht="12.75">
      <c r="C32" s="24" t="s">
        <v>16</v>
      </c>
    </row>
  </sheetData>
  <mergeCells count="6">
    <mergeCell ref="R8:R9"/>
    <mergeCell ref="S8:S9"/>
    <mergeCell ref="F5:H5"/>
    <mergeCell ref="B20:M28"/>
    <mergeCell ref="B29:O29"/>
    <mergeCell ref="B30:O30"/>
  </mergeCells>
  <hyperlinks>
    <hyperlink ref="F7" r:id="rId1" display="http://members.tripod.com/fairplan2000/PikeCounty/"/>
    <hyperlink ref="C32" r:id="rId2" display="www.usdoj.gov/crt/voting/sec_5/fedregvoting.htm"/>
  </hyperlinks>
  <printOptions/>
  <pageMargins left="0.27" right="0.2" top="0.5" bottom="0.5" header="0.5" footer="0.5"/>
  <pageSetup horizontalDpi="300" verticalDpi="300" orientation="landscape" paperSize="5"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2002-01-18T23:33:12Z</cp:lastPrinted>
  <dcterms:created xsi:type="dcterms:W3CDTF">2001-05-05T04:14:02Z</dcterms:created>
  <dcterms:modified xsi:type="dcterms:W3CDTF">2002-01-23T05:47:10Z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