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<sst xmlns="http://schemas.openxmlformats.org/spreadsheetml/2006/main" count="6" uniqueCount="6">
  <si>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</t>
  </si>
  <si>
    <r>
      <t>q</t>
    </r>
    <r>
      <rPr>
        <sz val="10"/>
        <rFont val="Arial"/>
        <family val="0"/>
      </rPr>
      <t>(t) (rad)</t>
    </r>
  </si>
  <si>
    <r>
      <t>q</t>
    </r>
    <r>
      <rPr>
        <sz val="10"/>
        <rFont val="Arial"/>
        <family val="2"/>
      </rPr>
      <t>(t) (deg)</t>
    </r>
  </si>
  <si>
    <r>
      <t>d</t>
    </r>
    <r>
      <rPr>
        <sz val="10"/>
        <rFont val="Symbol"/>
        <family val="1"/>
      </rPr>
      <t>q</t>
    </r>
    <r>
      <rPr>
        <sz val="10"/>
        <rFont val="Arial"/>
        <family val="0"/>
      </rPr>
      <t>/dt (rad/s)</t>
    </r>
  </si>
  <si>
    <r>
      <t>d</t>
    </r>
    <r>
      <rPr>
        <sz val="10"/>
        <rFont val="Symbol"/>
        <family val="1"/>
      </rPr>
      <t>q</t>
    </r>
    <r>
      <rPr>
        <sz val="10"/>
        <rFont val="Arial"/>
        <family val="0"/>
      </rPr>
      <t>/dt (deg/s)</t>
    </r>
  </si>
  <si>
    <t>y(t)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</si>
</sst>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Symbol"/>
      <family val="1"/>
    </font>
    <font>
      <sz val="9.25"/>
      <name val="Arial"/>
      <family val="0"/>
    </font>
    <font>
      <b/>
      <sz val="9.25"/>
      <name val="Arial"/>
      <family val="0"/>
    </font>
    <font>
      <b/>
      <sz val="8"/>
      <name val="Symbol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y(t) (ft)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Sheet1!$A$2:$A$47</c:f>
              <c:numCache/>
            </c:numRef>
          </c:xVal>
          <c:yVal>
            <c:numRef>
              <c:f>Sheet1!$B$2:$B$47</c:f>
              <c:numCache/>
            </c:numRef>
          </c:yVal>
          <c:smooth val="0"/>
        </c:ser>
        <c:axId val="38673281"/>
        <c:axId val="12515210"/>
      </c:scatterChart>
      <c:valAx>
        <c:axId val="3867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5210"/>
        <c:crosses val="autoZero"/>
        <c:crossBetween val="midCat"/>
        <c:dispUnits/>
        <c:majorUnit val="5"/>
      </c:valAx>
      <c:valAx>
        <c:axId val="1251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y(t)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q(t) (rad)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Sheet1!$A$2:$A$47</c:f>
              <c:numCache/>
            </c:numRef>
          </c:xVal>
          <c:yVal>
            <c:numRef>
              <c:f>Sheet1!$C$2:$C$47</c:f>
              <c:numCache/>
            </c:numRef>
          </c:yVal>
          <c:smooth val="0"/>
        </c:ser>
        <c:axId val="45528027"/>
        <c:axId val="7099060"/>
      </c:scatterChart>
      <c:valAx>
        <c:axId val="45528027"/>
        <c:scaling>
          <c:orientation val="minMax"/>
          <c:max val="32"/>
          <c:min val="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9060"/>
        <c:crosses val="autoZero"/>
        <c:crossBetween val="midCat"/>
        <c:dispUnits/>
      </c:valAx>
      <c:valAx>
        <c:axId val="709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(t)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Sheet1!$D$1</c:f>
              <c:strCache>
                <c:ptCount val="1"/>
                <c:pt idx="0">
                  <c:v>q(t) (deg)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Sheet1!$A$2:$A$47</c:f>
              <c:numCache/>
            </c:numRef>
          </c:xVal>
          <c:yVal>
            <c:numRef>
              <c:f>Sheet1!$D$2:$D$47</c:f>
              <c:numCache/>
            </c:numRef>
          </c:yVal>
          <c:smooth val="0"/>
        </c:ser>
        <c:axId val="63891541"/>
        <c:axId val="38152958"/>
      </c:scatterChart>
      <c:valAx>
        <c:axId val="63891541"/>
        <c:scaling>
          <c:orientation val="minMax"/>
          <c:max val="32"/>
          <c:min val="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2958"/>
        <c:crosses val="autoZero"/>
        <c:crossBetween val="midCat"/>
        <c:dispUnits/>
      </c:valAx>
      <c:valAx>
        <c:axId val="3815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(t)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Sheet1!$A$2:$A$47</c:f>
              <c:numCache/>
            </c:numRef>
          </c:xVal>
          <c:yVal>
            <c:numRef>
              <c:f>Sheet1!$E$2:$E$47</c:f>
              <c:numCache/>
            </c:numRef>
          </c:yVal>
          <c:smooth val="1"/>
        </c:ser>
        <c:axId val="7832303"/>
        <c:axId val="3381864"/>
      </c:scatterChart>
      <c:valAx>
        <c:axId val="7832303"/>
        <c:scaling>
          <c:orientation val="minMax"/>
          <c:max val="32"/>
          <c:min val="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1864"/>
        <c:crosses val="autoZero"/>
        <c:crossBetween val="midCat"/>
        <c:dispUnits/>
      </c:valAx>
      <c:valAx>
        <c:axId val="3381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800" b="1" i="0" u="none" baseline="0"/>
                  <a:t>q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/dt (rad/s)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Sheet1!$A$2:$A$47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30.1</c:v>
                </c:pt>
                <c:pt idx="32">
                  <c:v>30.200000000000003</c:v>
                </c:pt>
                <c:pt idx="33">
                  <c:v>30.300000000000004</c:v>
                </c:pt>
                <c:pt idx="34">
                  <c:v>30.400000000000006</c:v>
                </c:pt>
                <c:pt idx="35">
                  <c:v>30.500000000000007</c:v>
                </c:pt>
                <c:pt idx="36">
                  <c:v>30.60000000000001</c:v>
                </c:pt>
                <c:pt idx="37">
                  <c:v>30.70000000000001</c:v>
                </c:pt>
                <c:pt idx="38">
                  <c:v>30.80000000000001</c:v>
                </c:pt>
                <c:pt idx="39">
                  <c:v>30.900000000000013</c:v>
                </c:pt>
                <c:pt idx="40">
                  <c:v>31.000000000000014</c:v>
                </c:pt>
                <c:pt idx="41">
                  <c:v>31.100000000000016</c:v>
                </c:pt>
                <c:pt idx="42">
                  <c:v>31.200000000000017</c:v>
                </c:pt>
                <c:pt idx="43">
                  <c:v>31.30000000000002</c:v>
                </c:pt>
                <c:pt idx="44">
                  <c:v>31.40000000000002</c:v>
                </c:pt>
                <c:pt idx="45">
                  <c:v>31.464265445104548</c:v>
                </c:pt>
              </c:numCache>
            </c:numRef>
          </c:xVal>
          <c:yVal>
            <c:numRef>
              <c:f>Sheet1!$F$2:$F$47</c:f>
              <c:numCache>
                <c:ptCount val="46"/>
                <c:pt idx="0">
                  <c:v>0</c:v>
                </c:pt>
                <c:pt idx="1">
                  <c:v>-0.0007910368025096023</c:v>
                </c:pt>
                <c:pt idx="2">
                  <c:v>-0.0015920968423488524</c:v>
                </c:pt>
                <c:pt idx="3">
                  <c:v>-0.0024135227737003655</c:v>
                </c:pt>
                <c:pt idx="4">
                  <c:v>-0.0032663152409740785</c:v>
                </c:pt>
                <c:pt idx="5">
                  <c:v>-0.004162511630911463</c:v>
                </c:pt>
                <c:pt idx="6">
                  <c:v>-0.005115630026898992</c:v>
                </c:pt>
                <c:pt idx="7">
                  <c:v>-0.006141210120268909</c:v>
                </c:pt>
                <c:pt idx="8">
                  <c:v>-0.007257493337833955</c:v>
                </c:pt>
                <c:pt idx="9">
                  <c:v>-0.008486300442986528</c:v>
                </c:pt>
                <c:pt idx="10">
                  <c:v>-0.009854189158105946</c:v>
                </c:pt>
                <c:pt idx="11">
                  <c:v>-0.011394011516450801</c:v>
                </c:pt>
                <c:pt idx="12">
                  <c:v>-0.013147048279541083</c:v>
                </c:pt>
                <c:pt idx="13">
                  <c:v>-0.015165988711406325</c:v>
                </c:pt>
                <c:pt idx="14">
                  <c:v>-0.01751917056615631</c:v>
                </c:pt>
                <c:pt idx="15">
                  <c:v>-0.020296736961749655</c:v>
                </c:pt>
                <c:pt idx="16">
                  <c:v>-0.023619776524379816</c:v>
                </c:pt>
                <c:pt idx="17">
                  <c:v>-0.027654228392678955</c:v>
                </c:pt>
                <c:pt idx="18">
                  <c:v>-0.03263262485548507</c:v>
                </c:pt>
                <c:pt idx="19">
                  <c:v>-0.038889166032148426</c:v>
                </c:pt>
                <c:pt idx="20">
                  <c:v>-0.04691836523759088</c:v>
                </c:pt>
                <c:pt idx="21">
                  <c:v>-0.05747727820205517</c:v>
                </c:pt>
                <c:pt idx="22">
                  <c:v>-0.07177268926007714</c:v>
                </c:pt>
                <c:pt idx="23">
                  <c:v>-0.09182468367178798</c:v>
                </c:pt>
                <c:pt idx="24">
                  <c:v>-0.12122568068223033</c:v>
                </c:pt>
                <c:pt idx="25">
                  <c:v>-0.1668753816388699</c:v>
                </c:pt>
                <c:pt idx="26">
                  <c:v>-0.2434412936810215</c:v>
                </c:pt>
                <c:pt idx="27">
                  <c:v>-0.3868140473251079</c:v>
                </c:pt>
                <c:pt idx="28">
                  <c:v>-0.7053328884510428</c:v>
                </c:pt>
                <c:pt idx="29">
                  <c:v>-1.6654011048908628</c:v>
                </c:pt>
                <c:pt idx="30">
                  <c:v>-7.6864162650147945</c:v>
                </c:pt>
                <c:pt idx="31">
                  <c:v>-9.797184930786711</c:v>
                </c:pt>
                <c:pt idx="32">
                  <c:v>-12.904665155061695</c:v>
                </c:pt>
                <c:pt idx="33">
                  <c:v>-17.74229969101525</c:v>
                </c:pt>
                <c:pt idx="34">
                  <c:v>-25.851278434106007</c:v>
                </c:pt>
                <c:pt idx="35">
                  <c:v>-40.89685820777915</c:v>
                </c:pt>
                <c:pt idx="36">
                  <c:v>-73.15896829110356</c:v>
                </c:pt>
                <c:pt idx="37">
                  <c:v>-157.88355208076862</c:v>
                </c:pt>
                <c:pt idx="38">
                  <c:v>-408.7849387790603</c:v>
                </c:pt>
                <c:pt idx="39">
                  <c:v>-498.4507063234271</c:v>
                </c:pt>
                <c:pt idx="40">
                  <c:v>-199.45768278186156</c:v>
                </c:pt>
                <c:pt idx="41">
                  <c:v>-87.19533984614591</c:v>
                </c:pt>
                <c:pt idx="42">
                  <c:v>-46.79207491052493</c:v>
                </c:pt>
                <c:pt idx="43">
                  <c:v>-28.80034044631258</c:v>
                </c:pt>
                <c:pt idx="44">
                  <c:v>-19.409589666143464</c:v>
                </c:pt>
                <c:pt idx="45">
                  <c:v>-15.591534168384253</c:v>
                </c:pt>
              </c:numCache>
            </c:numRef>
          </c:yVal>
          <c:smooth val="1"/>
        </c:ser>
        <c:axId val="30436777"/>
        <c:axId val="5495538"/>
      </c:scatterChart>
      <c:valAx>
        <c:axId val="30436777"/>
        <c:scaling>
          <c:orientation val="minMax"/>
          <c:max val="32"/>
          <c:min val="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5538"/>
        <c:crosses val="autoZero"/>
        <c:crossBetween val="midCat"/>
        <c:dispUnits/>
      </c:valAx>
      <c:valAx>
        <c:axId val="54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800" b="1" i="0" u="none" baseline="0"/>
                  <a:t>q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/dt (deg/s)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6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66675</xdr:rowOff>
    </xdr:from>
    <xdr:to>
      <xdr:col>12</xdr:col>
      <xdr:colOff>9525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4438650" y="228600"/>
        <a:ext cx="2914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13</xdr:row>
      <xdr:rowOff>104775</xdr:rowOff>
    </xdr:from>
    <xdr:to>
      <xdr:col>12</xdr:col>
      <xdr:colOff>9525</xdr:colOff>
      <xdr:row>25</xdr:row>
      <xdr:rowOff>19050</xdr:rowOff>
    </xdr:to>
    <xdr:graphicFrame>
      <xdr:nvGraphicFramePr>
        <xdr:cNvPr id="2" name="Chart 6"/>
        <xdr:cNvGraphicFramePr/>
      </xdr:nvGraphicFramePr>
      <xdr:xfrm>
        <a:off x="4438650" y="2209800"/>
        <a:ext cx="29146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26</xdr:row>
      <xdr:rowOff>85725</xdr:rowOff>
    </xdr:from>
    <xdr:to>
      <xdr:col>12</xdr:col>
      <xdr:colOff>0</xdr:colOff>
      <xdr:row>38</xdr:row>
      <xdr:rowOff>0</xdr:rowOff>
    </xdr:to>
    <xdr:graphicFrame>
      <xdr:nvGraphicFramePr>
        <xdr:cNvPr id="3" name="Chart 7"/>
        <xdr:cNvGraphicFramePr/>
      </xdr:nvGraphicFramePr>
      <xdr:xfrm>
        <a:off x="4438650" y="4295775"/>
        <a:ext cx="29051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39</xdr:row>
      <xdr:rowOff>19050</xdr:rowOff>
    </xdr:from>
    <xdr:to>
      <xdr:col>12</xdr:col>
      <xdr:colOff>0</xdr:colOff>
      <xdr:row>50</xdr:row>
      <xdr:rowOff>95250</xdr:rowOff>
    </xdr:to>
    <xdr:graphicFrame>
      <xdr:nvGraphicFramePr>
        <xdr:cNvPr id="4" name="Chart 8"/>
        <xdr:cNvGraphicFramePr/>
      </xdr:nvGraphicFramePr>
      <xdr:xfrm>
        <a:off x="4457700" y="6334125"/>
        <a:ext cx="288607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200025</xdr:colOff>
      <xdr:row>51</xdr:row>
      <xdr:rowOff>47625</xdr:rowOff>
    </xdr:from>
    <xdr:to>
      <xdr:col>11</xdr:col>
      <xdr:colOff>9525</xdr:colOff>
      <xdr:row>62</xdr:row>
      <xdr:rowOff>123825</xdr:rowOff>
    </xdr:to>
    <xdr:graphicFrame>
      <xdr:nvGraphicFramePr>
        <xdr:cNvPr id="5" name="Chart 9"/>
        <xdr:cNvGraphicFramePr/>
      </xdr:nvGraphicFramePr>
      <xdr:xfrm>
        <a:off x="3857625" y="8305800"/>
        <a:ext cx="28575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140625" defaultRowHeight="12.75"/>
  <cols>
    <col min="12" max="12" width="9.57421875" style="0" bestFit="1" customWidth="1"/>
  </cols>
  <sheetData>
    <row r="1" spans="1:6" ht="12.75">
      <c r="A1" t="s">
        <v>0</v>
      </c>
      <c r="B1" t="s">
        <v>5</v>
      </c>
      <c r="C1" s="1" t="s">
        <v>1</v>
      </c>
      <c r="D1" s="1" t="s">
        <v>2</v>
      </c>
      <c r="E1" t="s">
        <v>3</v>
      </c>
      <c r="F1" t="s">
        <v>4</v>
      </c>
    </row>
    <row r="2" spans="1:7" ht="12.75">
      <c r="A2">
        <v>0</v>
      </c>
      <c r="B2">
        <f>15840-16*A2^2</f>
        <v>15840</v>
      </c>
      <c r="C2">
        <f>ATAN(152.4-0.16*A2^2)</f>
        <v>1.5642347411748823</v>
      </c>
      <c r="D2">
        <f>C2*180/3.14159</f>
        <v>89.62412453931888</v>
      </c>
      <c r="E2">
        <f>-32*A2/(100+(1524-1.6*(A2^2))^2)</f>
        <v>0</v>
      </c>
      <c r="F2">
        <f>E2*180/3.14159</f>
        <v>0</v>
      </c>
      <c r="G2">
        <v>32</v>
      </c>
    </row>
    <row r="3" spans="1:7" ht="12.75">
      <c r="A3">
        <f>A2+1</f>
        <v>1</v>
      </c>
      <c r="B3">
        <f>15840-16*A3^2</f>
        <v>15824</v>
      </c>
      <c r="C3">
        <f aca="true" t="shared" si="0" ref="C3:C47">ATAN(152.4-0.16*A3^2)</f>
        <v>1.5642278453293879</v>
      </c>
      <c r="D3">
        <f aca="true" t="shared" si="1" ref="D3:D47">C3*180/3.14159</f>
        <v>89.62372943614216</v>
      </c>
      <c r="E3">
        <f aca="true" t="shared" si="2" ref="E3:E47">-32*A3/(100+(1524-1.6*(A3^2))^2)</f>
        <v>-1.3806185046645231E-05</v>
      </c>
      <c r="F3">
        <f aca="true" t="shared" si="3" ref="F3:F47">E3*180/3.14159</f>
        <v>-0.0007910368025096023</v>
      </c>
      <c r="G3">
        <f>((74325632+156058*G2^2)/245.76)^0.25</f>
        <v>31.241797571132782</v>
      </c>
    </row>
    <row r="4" spans="1:7" ht="12.75">
      <c r="A4">
        <f aca="true" t="shared" si="4" ref="A4:A13">A3+1</f>
        <v>2</v>
      </c>
      <c r="B4">
        <f aca="true" t="shared" si="5" ref="B4:B47">15840-16*A4^2</f>
        <v>15776</v>
      </c>
      <c r="C4">
        <f t="shared" si="0"/>
        <v>1.5642070705535143</v>
      </c>
      <c r="D4">
        <f t="shared" si="1"/>
        <v>89.62253912815885</v>
      </c>
      <c r="E4">
        <f t="shared" si="2"/>
        <v>-2.7787308438637393E-05</v>
      </c>
      <c r="F4">
        <f t="shared" si="3"/>
        <v>-0.0015920968423488524</v>
      </c>
      <c r="G4">
        <f aca="true" t="shared" si="6" ref="G4:G47">((74325632+156058*G3^2)/245.76)^0.25</f>
        <v>30.989118972737735</v>
      </c>
    </row>
    <row r="5" spans="1:7" ht="12.75">
      <c r="A5">
        <f t="shared" si="4"/>
        <v>3</v>
      </c>
      <c r="B5">
        <f t="shared" si="5"/>
        <v>15696</v>
      </c>
      <c r="C5">
        <f t="shared" si="0"/>
        <v>1.564172152355344</v>
      </c>
      <c r="D5">
        <f t="shared" si="1"/>
        <v>89.62053846108562</v>
      </c>
      <c r="E5">
        <f t="shared" si="2"/>
        <v>-4.212388339238517E-05</v>
      </c>
      <c r="F5">
        <f t="shared" si="3"/>
        <v>-0.0024135227737003655</v>
      </c>
      <c r="G5">
        <f t="shared" si="6"/>
        <v>30.904895580686894</v>
      </c>
    </row>
    <row r="6" spans="1:7" ht="12.75">
      <c r="A6">
        <f t="shared" si="4"/>
        <v>4</v>
      </c>
      <c r="B6">
        <f t="shared" si="5"/>
        <v>15584</v>
      </c>
      <c r="C6">
        <f t="shared" si="0"/>
        <v>1.5641226405033433</v>
      </c>
      <c r="D6">
        <f t="shared" si="1"/>
        <v>89.61770163853393</v>
      </c>
      <c r="E6">
        <f t="shared" si="2"/>
        <v>-5.700790721050975E-05</v>
      </c>
      <c r="F6">
        <f t="shared" si="3"/>
        <v>-0.0032663152409740785</v>
      </c>
      <c r="G6">
        <f t="shared" si="6"/>
        <v>30.876821457359277</v>
      </c>
    </row>
    <row r="7" spans="1:7" ht="12.75">
      <c r="A7">
        <f t="shared" si="4"/>
        <v>5</v>
      </c>
      <c r="B7">
        <f t="shared" si="5"/>
        <v>15440</v>
      </c>
      <c r="C7">
        <f t="shared" si="0"/>
        <v>1.5640578843122923</v>
      </c>
      <c r="D7">
        <f t="shared" si="1"/>
        <v>89.61399137895543</v>
      </c>
      <c r="E7">
        <f t="shared" si="2"/>
        <v>-7.264947174752856E-05</v>
      </c>
      <c r="F7">
        <f t="shared" si="3"/>
        <v>-0.004162511630911463</v>
      </c>
      <c r="G7">
        <f t="shared" si="6"/>
        <v>30.867463507696083</v>
      </c>
    </row>
    <row r="8" spans="1:7" ht="12.75">
      <c r="A8">
        <f t="shared" si="4"/>
        <v>6</v>
      </c>
      <c r="B8">
        <f t="shared" si="5"/>
        <v>15264</v>
      </c>
      <c r="C8">
        <f t="shared" si="0"/>
        <v>1.5639770107902025</v>
      </c>
      <c r="D8">
        <f t="shared" si="1"/>
        <v>89.60935766355139</v>
      </c>
      <c r="E8">
        <f t="shared" si="2"/>
        <v>-8.92845118678089E-05</v>
      </c>
      <c r="F8">
        <f t="shared" si="3"/>
        <v>-0.005115630026898992</v>
      </c>
      <c r="G8">
        <f t="shared" si="6"/>
        <v>30.864344220813976</v>
      </c>
    </row>
    <row r="9" spans="1:7" ht="12.75">
      <c r="A9">
        <f t="shared" si="4"/>
        <v>7</v>
      </c>
      <c r="B9">
        <f t="shared" si="5"/>
        <v>15056</v>
      </c>
      <c r="C9">
        <f t="shared" si="0"/>
        <v>1.563878894243305</v>
      </c>
      <c r="D9">
        <f t="shared" si="1"/>
        <v>89.60373599476536</v>
      </c>
      <c r="E9">
        <f t="shared" si="2"/>
        <v>-0.00010718424612075333</v>
      </c>
      <c r="F9">
        <f t="shared" si="3"/>
        <v>-0.006141210120268909</v>
      </c>
      <c r="G9">
        <f t="shared" si="6"/>
        <v>30.86330446838194</v>
      </c>
    </row>
    <row r="10" spans="1:7" ht="12.75">
      <c r="A10">
        <f t="shared" si="4"/>
        <v>8</v>
      </c>
      <c r="B10">
        <f t="shared" si="5"/>
        <v>14816</v>
      </c>
      <c r="C10">
        <f t="shared" si="0"/>
        <v>1.5637621152968066</v>
      </c>
      <c r="D10">
        <f t="shared" si="1"/>
        <v>89.59704504834343</v>
      </c>
      <c r="E10">
        <f t="shared" si="2"/>
        <v>-0.00012666704719558762</v>
      </c>
      <c r="F10">
        <f t="shared" si="3"/>
        <v>-0.007257493337833955</v>
      </c>
      <c r="G10">
        <f t="shared" si="6"/>
        <v>30.862957887524306</v>
      </c>
    </row>
    <row r="11" spans="1:7" ht="12.75">
      <c r="A11">
        <f t="shared" si="4"/>
        <v>9</v>
      </c>
      <c r="B11">
        <f t="shared" si="5"/>
        <v>14544</v>
      </c>
      <c r="C11">
        <f t="shared" si="0"/>
        <v>1.5636249064216095</v>
      </c>
      <c r="D11">
        <f t="shared" si="1"/>
        <v>89.58918355224256</v>
      </c>
      <c r="E11">
        <f t="shared" si="2"/>
        <v>-0.00014811375893712247</v>
      </c>
      <c r="F11">
        <f t="shared" si="3"/>
        <v>-0.008486300442986528</v>
      </c>
      <c r="G11">
        <f t="shared" si="6"/>
        <v>30.862842361667195</v>
      </c>
    </row>
    <row r="12" spans="1:7" ht="12.75">
      <c r="A12">
        <f t="shared" si="4"/>
        <v>10</v>
      </c>
      <c r="B12">
        <f t="shared" si="5"/>
        <v>14240</v>
      </c>
      <c r="C12">
        <f t="shared" si="0"/>
        <v>1.5634650798432213</v>
      </c>
      <c r="D12">
        <f t="shared" si="1"/>
        <v>89.58002615611198</v>
      </c>
      <c r="E12">
        <f t="shared" si="2"/>
        <v>-0.0001719879006511892</v>
      </c>
      <c r="F12">
        <f t="shared" si="3"/>
        <v>-0.009854189158105946</v>
      </c>
      <c r="G12">
        <f t="shared" si="6"/>
        <v>30.8628038534133</v>
      </c>
    </row>
    <row r="13" spans="1:7" ht="12.75">
      <c r="A13">
        <f t="shared" si="4"/>
        <v>11</v>
      </c>
      <c r="B13">
        <f t="shared" si="5"/>
        <v>13904</v>
      </c>
      <c r="C13">
        <f t="shared" si="0"/>
        <v>1.5632799319672859</v>
      </c>
      <c r="D13">
        <f t="shared" si="1"/>
        <v>89.5694179552747</v>
      </c>
      <c r="E13">
        <f t="shared" si="2"/>
        <v>-0.00019886284799981485</v>
      </c>
      <c r="F13">
        <f t="shared" si="3"/>
        <v>-0.011394011516450801</v>
      </c>
      <c r="G13">
        <f t="shared" si="6"/>
        <v>30.86279101745039</v>
      </c>
    </row>
    <row r="14" spans="1:7" ht="12.75">
      <c r="A14">
        <f aca="true" t="shared" si="7" ref="A14:A24">A13+1</f>
        <v>12</v>
      </c>
      <c r="B14">
        <f t="shared" si="5"/>
        <v>13536</v>
      </c>
      <c r="C14">
        <f t="shared" si="0"/>
        <v>1.5630661159012627</v>
      </c>
      <c r="D14">
        <f t="shared" si="1"/>
        <v>89.55716718675171</v>
      </c>
      <c r="E14">
        <f t="shared" si="2"/>
        <v>-0.00022945908558068593</v>
      </c>
      <c r="F14">
        <f t="shared" si="3"/>
        <v>-0.013147048279541083</v>
      </c>
      <c r="G14">
        <f t="shared" si="6"/>
        <v>30.862786738836654</v>
      </c>
    </row>
    <row r="15" spans="1:7" ht="12.75">
      <c r="A15">
        <f t="shared" si="7"/>
        <v>13</v>
      </c>
      <c r="B15">
        <f t="shared" si="5"/>
        <v>13136</v>
      </c>
      <c r="C15">
        <f t="shared" si="0"/>
        <v>1.5628194698243505</v>
      </c>
      <c r="D15">
        <f t="shared" si="1"/>
        <v>89.54303539557456</v>
      </c>
      <c r="E15">
        <f t="shared" si="2"/>
        <v>-0.0002646962137548166</v>
      </c>
      <c r="F15">
        <f t="shared" si="3"/>
        <v>-0.015165988711406325</v>
      </c>
      <c r="G15">
        <f t="shared" si="6"/>
        <v>30.862785312645595</v>
      </c>
    </row>
    <row r="16" spans="1:7" ht="12.75">
      <c r="A16">
        <f t="shared" si="7"/>
        <v>14</v>
      </c>
      <c r="B16">
        <f t="shared" si="5"/>
        <v>12704</v>
      </c>
      <c r="C16">
        <f t="shared" si="0"/>
        <v>1.5625347830997403</v>
      </c>
      <c r="D16">
        <f t="shared" si="1"/>
        <v>89.52672403399339</v>
      </c>
      <c r="E16">
        <f t="shared" si="2"/>
        <v>-0.0003057669503273945</v>
      </c>
      <c r="F16">
        <f t="shared" si="3"/>
        <v>-0.01751917056615631</v>
      </c>
      <c r="G16">
        <f t="shared" si="6"/>
        <v>30.862784837253088</v>
      </c>
    </row>
    <row r="17" spans="1:7" ht="12.75">
      <c r="A17">
        <f t="shared" si="7"/>
        <v>15</v>
      </c>
      <c r="B17">
        <f t="shared" si="5"/>
        <v>12240</v>
      </c>
      <c r="C17">
        <f t="shared" si="0"/>
        <v>1.5622054728519832</v>
      </c>
      <c r="D17">
        <f t="shared" si="1"/>
        <v>89.50785593070928</v>
      </c>
      <c r="E17">
        <f t="shared" si="2"/>
        <v>-0.00035424458817590607</v>
      </c>
      <c r="F17">
        <f t="shared" si="3"/>
        <v>-0.020296736961749655</v>
      </c>
      <c r="G17">
        <f t="shared" si="6"/>
        <v>30.862784678790426</v>
      </c>
    </row>
    <row r="18" spans="1:7" ht="12.75">
      <c r="A18">
        <f t="shared" si="7"/>
        <v>16</v>
      </c>
      <c r="B18">
        <f t="shared" si="5"/>
        <v>11744</v>
      </c>
      <c r="C18">
        <f t="shared" si="0"/>
        <v>1.5618231290164526</v>
      </c>
      <c r="D18">
        <f t="shared" si="1"/>
        <v>89.48594922410673</v>
      </c>
      <c r="E18">
        <f t="shared" si="2"/>
        <v>-0.0004122425207290354</v>
      </c>
      <c r="F18">
        <f t="shared" si="3"/>
        <v>-0.023619776524379816</v>
      </c>
      <c r="G18">
        <f t="shared" si="6"/>
        <v>30.862784625970036</v>
      </c>
    </row>
    <row r="19" spans="1:7" ht="12.75">
      <c r="A19">
        <f t="shared" si="7"/>
        <v>17</v>
      </c>
      <c r="B19">
        <f t="shared" si="5"/>
        <v>11216</v>
      </c>
      <c r="C19">
        <f t="shared" si="0"/>
        <v>1.5613768616066563</v>
      </c>
      <c r="D19">
        <f t="shared" si="1"/>
        <v>89.46037996339375</v>
      </c>
      <c r="E19">
        <f t="shared" si="2"/>
        <v>-0.0004826569298675349</v>
      </c>
      <c r="F19">
        <f t="shared" si="3"/>
        <v>-0.027654228392678955</v>
      </c>
      <c r="G19">
        <f t="shared" si="6"/>
        <v>30.862784608363402</v>
      </c>
    </row>
    <row r="20" spans="1:7" ht="12.75">
      <c r="A20">
        <f t="shared" si="7"/>
        <v>18</v>
      </c>
      <c r="B20">
        <f t="shared" si="5"/>
        <v>10656</v>
      </c>
      <c r="C20">
        <f t="shared" si="0"/>
        <v>1.5608523427173018</v>
      </c>
      <c r="D20">
        <f t="shared" si="1"/>
        <v>89.43032721937436</v>
      </c>
      <c r="E20">
        <f t="shared" si="2"/>
        <v>-0.0005695462662207963</v>
      </c>
      <c r="F20">
        <f t="shared" si="3"/>
        <v>-0.03263262485548507</v>
      </c>
      <c r="G20">
        <f t="shared" si="6"/>
        <v>30.86278460249458</v>
      </c>
    </row>
    <row r="21" spans="1:7" ht="12.75">
      <c r="A21">
        <f t="shared" si="7"/>
        <v>19</v>
      </c>
      <c r="B21">
        <f t="shared" si="5"/>
        <v>10064</v>
      </c>
      <c r="C21">
        <f t="shared" si="0"/>
        <v>1.560230363285513</v>
      </c>
      <c r="D21">
        <f t="shared" si="1"/>
        <v>89.39469039288778</v>
      </c>
      <c r="E21">
        <f t="shared" si="2"/>
        <v>-0.0006787434173052064</v>
      </c>
      <c r="F21">
        <f t="shared" si="3"/>
        <v>-0.038889166032148426</v>
      </c>
      <c r="G21">
        <f t="shared" si="6"/>
        <v>30.86278460053832</v>
      </c>
    </row>
    <row r="22" spans="1:7" ht="12.75">
      <c r="A22">
        <f t="shared" si="7"/>
        <v>20</v>
      </c>
      <c r="B22">
        <f t="shared" si="5"/>
        <v>9440</v>
      </c>
      <c r="C22">
        <f t="shared" si="0"/>
        <v>1.559484592090649</v>
      </c>
      <c r="D22">
        <f t="shared" si="1"/>
        <v>89.35196081484753</v>
      </c>
      <c r="E22">
        <f t="shared" si="2"/>
        <v>-0.0008188792613709063</v>
      </c>
      <c r="F22">
        <f t="shared" si="3"/>
        <v>-0.04691836523759088</v>
      </c>
      <c r="G22">
        <f t="shared" si="6"/>
        <v>30.86278459988625</v>
      </c>
    </row>
    <row r="23" spans="1:7" ht="12.75">
      <c r="A23">
        <f t="shared" si="7"/>
        <v>21</v>
      </c>
      <c r="B23">
        <f t="shared" si="5"/>
        <v>8784</v>
      </c>
      <c r="C23">
        <f t="shared" si="0"/>
        <v>1.5585779710181928</v>
      </c>
      <c r="D23">
        <f t="shared" si="1"/>
        <v>89.30001520990159</v>
      </c>
      <c r="E23">
        <f t="shared" si="2"/>
        <v>-0.0010031669023710806</v>
      </c>
      <c r="F23">
        <f t="shared" si="3"/>
        <v>-0.05747727820205517</v>
      </c>
      <c r="G23">
        <f t="shared" si="6"/>
        <v>30.862784599668892</v>
      </c>
    </row>
    <row r="24" spans="1:7" ht="12.75">
      <c r="A24">
        <f t="shared" si="7"/>
        <v>22</v>
      </c>
      <c r="B24">
        <f t="shared" si="5"/>
        <v>8096</v>
      </c>
      <c r="C24">
        <f t="shared" si="0"/>
        <v>1.5574566698603456</v>
      </c>
      <c r="D24">
        <f t="shared" si="1"/>
        <v>89.23576933172764</v>
      </c>
      <c r="E24">
        <f t="shared" si="2"/>
        <v>-0.0012526686825142543</v>
      </c>
      <c r="F24">
        <f t="shared" si="3"/>
        <v>-0.07177268926007714</v>
      </c>
      <c r="G24">
        <f t="shared" si="6"/>
        <v>30.86278459959644</v>
      </c>
    </row>
    <row r="25" spans="1:7" ht="12.75">
      <c r="A25">
        <f aca="true" t="shared" si="8" ref="A25:A32">A24+1</f>
        <v>23</v>
      </c>
      <c r="B25">
        <f t="shared" si="5"/>
        <v>7376</v>
      </c>
      <c r="C25">
        <f t="shared" si="0"/>
        <v>1.5560394287685335</v>
      </c>
      <c r="D25">
        <f t="shared" si="1"/>
        <v>89.15456733002588</v>
      </c>
      <c r="E25">
        <f t="shared" si="2"/>
        <v>-0.001602641710980291</v>
      </c>
      <c r="F25">
        <f t="shared" si="3"/>
        <v>-0.09182468367178798</v>
      </c>
      <c r="G25">
        <f t="shared" si="6"/>
        <v>30.862784599572294</v>
      </c>
    </row>
    <row r="26" spans="1:7" ht="12.75">
      <c r="A26">
        <f t="shared" si="8"/>
        <v>24</v>
      </c>
      <c r="B26">
        <f t="shared" si="5"/>
        <v>6624</v>
      </c>
      <c r="C26">
        <f t="shared" si="0"/>
        <v>1.5541975857771022</v>
      </c>
      <c r="D26">
        <f t="shared" si="1"/>
        <v>89.04903741095383</v>
      </c>
      <c r="E26">
        <f t="shared" si="2"/>
        <v>-0.0021157854787471554</v>
      </c>
      <c r="F26">
        <f t="shared" si="3"/>
        <v>-0.12122568068223033</v>
      </c>
      <c r="G26">
        <f t="shared" si="6"/>
        <v>30.862784599564247</v>
      </c>
    </row>
    <row r="27" spans="1:7" ht="12.75">
      <c r="A27">
        <f t="shared" si="8"/>
        <v>25</v>
      </c>
      <c r="B27">
        <f t="shared" si="5"/>
        <v>5840</v>
      </c>
      <c r="C27">
        <f t="shared" si="0"/>
        <v>1.5517146736035938</v>
      </c>
      <c r="D27">
        <f t="shared" si="1"/>
        <v>88.90677690234783</v>
      </c>
      <c r="E27">
        <f t="shared" si="2"/>
        <v>-0.002912522390015873</v>
      </c>
      <c r="F27">
        <f t="shared" si="3"/>
        <v>-0.1668753816388699</v>
      </c>
      <c r="G27">
        <f t="shared" si="6"/>
        <v>30.86278459956156</v>
      </c>
    </row>
    <row r="28" spans="1:7" ht="12.75">
      <c r="A28">
        <f t="shared" si="8"/>
        <v>26</v>
      </c>
      <c r="B28">
        <f t="shared" si="5"/>
        <v>5024</v>
      </c>
      <c r="C28">
        <f t="shared" si="0"/>
        <v>1.5481961970725973</v>
      </c>
      <c r="D28">
        <f t="shared" si="1"/>
        <v>88.70518287652669</v>
      </c>
      <c r="E28">
        <f t="shared" si="2"/>
        <v>-0.004248848521196446</v>
      </c>
      <c r="F28">
        <f t="shared" si="3"/>
        <v>-0.2434412936810215</v>
      </c>
      <c r="G28">
        <f t="shared" si="6"/>
        <v>30.862784599560655</v>
      </c>
    </row>
    <row r="29" spans="1:7" ht="12.75">
      <c r="A29">
        <f t="shared" si="8"/>
        <v>27</v>
      </c>
      <c r="B29">
        <f t="shared" si="5"/>
        <v>4176</v>
      </c>
      <c r="C29">
        <f t="shared" si="0"/>
        <v>1.5428394068666749</v>
      </c>
      <c r="D29">
        <f t="shared" si="1"/>
        <v>88.39826114674464</v>
      </c>
      <c r="E29">
        <f t="shared" si="2"/>
        <v>-0.006751173016311588</v>
      </c>
      <c r="F29">
        <f t="shared" si="3"/>
        <v>-0.3868140473251079</v>
      </c>
      <c r="G29">
        <f t="shared" si="6"/>
        <v>30.862784599560353</v>
      </c>
    </row>
    <row r="30" spans="1:7" ht="12.75">
      <c r="A30">
        <f t="shared" si="8"/>
        <v>28</v>
      </c>
      <c r="B30">
        <f t="shared" si="5"/>
        <v>3296</v>
      </c>
      <c r="C30">
        <f t="shared" si="0"/>
        <v>1.533721335214497</v>
      </c>
      <c r="D30">
        <f t="shared" si="1"/>
        <v>87.87583368250135</v>
      </c>
      <c r="E30">
        <f t="shared" si="2"/>
        <v>-0.012310370827938396</v>
      </c>
      <c r="F30">
        <f t="shared" si="3"/>
        <v>-0.7053328884510428</v>
      </c>
      <c r="G30">
        <f t="shared" si="6"/>
        <v>30.862784599560257</v>
      </c>
    </row>
    <row r="31" spans="1:7" ht="12.75">
      <c r="A31">
        <f t="shared" si="8"/>
        <v>29</v>
      </c>
      <c r="B31">
        <f t="shared" si="5"/>
        <v>2384</v>
      </c>
      <c r="C31">
        <f t="shared" si="0"/>
        <v>1.5148011122891476</v>
      </c>
      <c r="D31">
        <f t="shared" si="1"/>
        <v>86.79178384577446</v>
      </c>
      <c r="E31">
        <f t="shared" si="2"/>
        <v>-0.02906670809507825</v>
      </c>
      <c r="F31">
        <f t="shared" si="3"/>
        <v>-1.6654011048908628</v>
      </c>
      <c r="G31">
        <f t="shared" si="6"/>
        <v>30.862784599560232</v>
      </c>
    </row>
    <row r="32" spans="1:7" ht="12.75">
      <c r="A32">
        <f t="shared" si="8"/>
        <v>30</v>
      </c>
      <c r="B32">
        <f t="shared" si="5"/>
        <v>1440</v>
      </c>
      <c r="C32">
        <f t="shared" si="0"/>
        <v>1.452306367636759</v>
      </c>
      <c r="D32">
        <f t="shared" si="1"/>
        <v>83.21109571096693</v>
      </c>
      <c r="E32">
        <f t="shared" si="2"/>
        <v>-0.13415315818893236</v>
      </c>
      <c r="F32">
        <f t="shared" si="3"/>
        <v>-7.6864162650147945</v>
      </c>
      <c r="G32">
        <f t="shared" si="6"/>
        <v>30.862784599560218</v>
      </c>
    </row>
    <row r="33" spans="1:7" ht="12.75">
      <c r="A33">
        <f aca="true" t="shared" si="9" ref="A33:A41">A32+0.1</f>
        <v>30.1</v>
      </c>
      <c r="B33">
        <f t="shared" si="5"/>
        <v>1343.8399999999983</v>
      </c>
      <c r="C33">
        <f t="shared" si="0"/>
        <v>1.4371600587117987</v>
      </c>
      <c r="D33">
        <f t="shared" si="1"/>
        <v>82.34327540134892</v>
      </c>
      <c r="E33">
        <f t="shared" si="2"/>
        <v>-0.17099299003727902</v>
      </c>
      <c r="F33">
        <f t="shared" si="3"/>
        <v>-9.797184930786711</v>
      </c>
      <c r="G33">
        <f t="shared" si="6"/>
        <v>30.862784599560218</v>
      </c>
    </row>
    <row r="34" spans="1:7" ht="12.75">
      <c r="A34">
        <f t="shared" si="9"/>
        <v>30.200000000000003</v>
      </c>
      <c r="B34">
        <f t="shared" si="5"/>
        <v>1247.359999999997</v>
      </c>
      <c r="C34">
        <f t="shared" si="0"/>
        <v>1.4175341623450188</v>
      </c>
      <c r="D34">
        <f t="shared" si="1"/>
        <v>81.21879342056201</v>
      </c>
      <c r="E34">
        <f t="shared" si="2"/>
        <v>-0.2252287055805015</v>
      </c>
      <c r="F34">
        <f t="shared" si="3"/>
        <v>-12.904665155061695</v>
      </c>
      <c r="G34">
        <f t="shared" si="6"/>
        <v>30.862784599560218</v>
      </c>
    </row>
    <row r="35" spans="1:7" ht="12.75">
      <c r="A35">
        <f t="shared" si="9"/>
        <v>30.300000000000004</v>
      </c>
      <c r="B35">
        <f t="shared" si="5"/>
        <v>1150.5599999999959</v>
      </c>
      <c r="C35">
        <f t="shared" si="0"/>
        <v>1.3911218505548892</v>
      </c>
      <c r="D35">
        <f t="shared" si="1"/>
        <v>79.70547814956123</v>
      </c>
      <c r="E35">
        <f t="shared" si="2"/>
        <v>-0.30966128492387</v>
      </c>
      <c r="F35">
        <f t="shared" si="3"/>
        <v>-17.74229969101525</v>
      </c>
      <c r="G35">
        <f t="shared" si="6"/>
        <v>30.862784599560218</v>
      </c>
    </row>
    <row r="36" spans="1:7" ht="12.75">
      <c r="A36">
        <f t="shared" si="9"/>
        <v>30.400000000000006</v>
      </c>
      <c r="B36">
        <f t="shared" si="5"/>
        <v>1053.439999999995</v>
      </c>
      <c r="C36">
        <f t="shared" si="0"/>
        <v>1.3537344956981836</v>
      </c>
      <c r="D36">
        <f t="shared" si="1"/>
        <v>77.56333869972627</v>
      </c>
      <c r="E36">
        <f t="shared" si="2"/>
        <v>-0.45118954342112827</v>
      </c>
      <c r="F36">
        <f t="shared" si="3"/>
        <v>-25.851278434106007</v>
      </c>
      <c r="G36">
        <f t="shared" si="6"/>
        <v>30.862784599560218</v>
      </c>
    </row>
    <row r="37" spans="1:7" ht="12.75">
      <c r="A37">
        <f t="shared" si="9"/>
        <v>30.500000000000007</v>
      </c>
      <c r="B37">
        <f t="shared" si="5"/>
        <v>955.9999999999927</v>
      </c>
      <c r="C37">
        <f t="shared" si="0"/>
        <v>1.2969542905677478</v>
      </c>
      <c r="D37">
        <f t="shared" si="1"/>
        <v>74.31006983794659</v>
      </c>
      <c r="E37">
        <f t="shared" si="2"/>
        <v>-0.7137842265387605</v>
      </c>
      <c r="F37">
        <f t="shared" si="3"/>
        <v>-40.89685820777915</v>
      </c>
      <c r="G37">
        <f t="shared" si="6"/>
        <v>30.862784599560218</v>
      </c>
    </row>
    <row r="38" spans="1:7" ht="12.75">
      <c r="A38">
        <f t="shared" si="9"/>
        <v>30.60000000000001</v>
      </c>
      <c r="B38">
        <f t="shared" si="5"/>
        <v>858.2399999999925</v>
      </c>
      <c r="C38">
        <f t="shared" si="0"/>
        <v>1.2013410019337636</v>
      </c>
      <c r="D38">
        <f t="shared" si="1"/>
        <v>68.83182730657961</v>
      </c>
      <c r="E38">
        <f t="shared" si="2"/>
        <v>-1.2768637955202669</v>
      </c>
      <c r="F38">
        <f t="shared" si="3"/>
        <v>-73.15896829110356</v>
      </c>
      <c r="G38">
        <f t="shared" si="6"/>
        <v>30.862784599560218</v>
      </c>
    </row>
    <row r="39" spans="1:7" ht="12.75">
      <c r="A39">
        <f t="shared" si="9"/>
        <v>30.70000000000001</v>
      </c>
      <c r="B39">
        <f t="shared" si="5"/>
        <v>760.1599999999908</v>
      </c>
      <c r="C39">
        <f t="shared" si="0"/>
        <v>1.0126461266640827</v>
      </c>
      <c r="D39">
        <f t="shared" si="1"/>
        <v>58.02039820585591</v>
      </c>
      <c r="E39">
        <f t="shared" si="2"/>
        <v>-2.755585491007899</v>
      </c>
      <c r="F39">
        <f t="shared" si="3"/>
        <v>-157.88355208076862</v>
      </c>
      <c r="G39">
        <f t="shared" si="6"/>
        <v>30.862784599560218</v>
      </c>
    </row>
    <row r="40" spans="1:7" ht="12.75">
      <c r="A40">
        <f t="shared" si="9"/>
        <v>30.80000000000001</v>
      </c>
      <c r="B40">
        <f t="shared" si="5"/>
        <v>661.7599999999893</v>
      </c>
      <c r="C40">
        <f t="shared" si="0"/>
        <v>0.553260260735775</v>
      </c>
      <c r="D40">
        <f t="shared" si="1"/>
        <v>31.699504687893548</v>
      </c>
      <c r="E40">
        <f t="shared" si="2"/>
        <v>-7.1346370878828225</v>
      </c>
      <c r="F40">
        <f t="shared" si="3"/>
        <v>-408.7849387790603</v>
      </c>
      <c r="G40">
        <f t="shared" si="6"/>
        <v>30.862784599560218</v>
      </c>
    </row>
    <row r="41" spans="1:7" ht="12.75">
      <c r="A41">
        <f t="shared" si="9"/>
        <v>30.900000000000013</v>
      </c>
      <c r="B41">
        <f t="shared" si="5"/>
        <v>563.0399999999881</v>
      </c>
      <c r="C41">
        <f t="shared" si="0"/>
        <v>-0.3540280393964738</v>
      </c>
      <c r="D41">
        <f t="shared" si="1"/>
        <v>-20.284329620149443</v>
      </c>
      <c r="E41">
        <f t="shared" si="2"/>
        <v>-8.699598635992308</v>
      </c>
      <c r="F41">
        <f t="shared" si="3"/>
        <v>-498.4507063234271</v>
      </c>
      <c r="G41">
        <f t="shared" si="6"/>
        <v>30.862784599560218</v>
      </c>
    </row>
    <row r="42" spans="1:7" ht="12.75">
      <c r="A42">
        <f>A41+0.1</f>
        <v>31.000000000000014</v>
      </c>
      <c r="B42">
        <f t="shared" si="5"/>
        <v>463.99999999998545</v>
      </c>
      <c r="C42">
        <f t="shared" si="0"/>
        <v>-0.9367736071315292</v>
      </c>
      <c r="D42">
        <f t="shared" si="1"/>
        <v>-53.67321938371184</v>
      </c>
      <c r="E42">
        <f t="shared" si="2"/>
        <v>-3.4811903425037136</v>
      </c>
      <c r="F42">
        <f t="shared" si="3"/>
        <v>-199.45768278186156</v>
      </c>
      <c r="G42">
        <f t="shared" si="6"/>
        <v>30.862784599560218</v>
      </c>
    </row>
    <row r="43" spans="1:7" ht="12.75">
      <c r="A43">
        <f>A42+0.1</f>
        <v>31.100000000000016</v>
      </c>
      <c r="B43">
        <f t="shared" si="5"/>
        <v>364.63999999998487</v>
      </c>
      <c r="C43">
        <f t="shared" si="0"/>
        <v>-1.1690264495261498</v>
      </c>
      <c r="D43">
        <f t="shared" si="1"/>
        <v>-66.98033827288315</v>
      </c>
      <c r="E43">
        <f t="shared" si="2"/>
        <v>-1.5218444872625199</v>
      </c>
      <c r="F43">
        <f t="shared" si="3"/>
        <v>-87.19533984614591</v>
      </c>
      <c r="G43">
        <f t="shared" si="6"/>
        <v>30.862784599560218</v>
      </c>
    </row>
    <row r="44" spans="1:7" ht="12.75">
      <c r="A44">
        <f>A43+0.1</f>
        <v>31.200000000000017</v>
      </c>
      <c r="B44">
        <f t="shared" si="5"/>
        <v>264.95999999998276</v>
      </c>
      <c r="C44">
        <f t="shared" si="0"/>
        <v>-1.280742117415271</v>
      </c>
      <c r="D44">
        <f t="shared" si="1"/>
        <v>-73.38117995497466</v>
      </c>
      <c r="E44">
        <f t="shared" si="2"/>
        <v>-0.816675081211978</v>
      </c>
      <c r="F44">
        <f t="shared" si="3"/>
        <v>-46.79207491052493</v>
      </c>
      <c r="G44">
        <f t="shared" si="6"/>
        <v>30.862784599560218</v>
      </c>
    </row>
    <row r="45" spans="1:7" ht="12.75">
      <c r="A45">
        <f>A44+0.1</f>
        <v>31.30000000000002</v>
      </c>
      <c r="B45">
        <f t="shared" si="5"/>
        <v>164.95999999998094</v>
      </c>
      <c r="C45">
        <f t="shared" si="0"/>
        <v>-1.3448571851543323</v>
      </c>
      <c r="D45">
        <f t="shared" si="1"/>
        <v>-77.0547058425128</v>
      </c>
      <c r="E45">
        <f t="shared" si="2"/>
        <v>-0.5026603419040618</v>
      </c>
      <c r="F45">
        <f t="shared" si="3"/>
        <v>-28.80034044631258</v>
      </c>
      <c r="G45">
        <f t="shared" si="6"/>
        <v>30.862784599560218</v>
      </c>
    </row>
    <row r="46" spans="1:7" ht="12.75">
      <c r="A46">
        <f>A45+0.1</f>
        <v>31.40000000000002</v>
      </c>
      <c r="B46">
        <f t="shared" si="5"/>
        <v>64.63999999997941</v>
      </c>
      <c r="C46">
        <f t="shared" si="0"/>
        <v>-1.386134161102738</v>
      </c>
      <c r="D46">
        <f t="shared" si="1"/>
        <v>-79.41970435304825</v>
      </c>
      <c r="E46">
        <f t="shared" si="2"/>
        <v>-0.3387609599958869</v>
      </c>
      <c r="F46">
        <f t="shared" si="3"/>
        <v>-19.409589666143464</v>
      </c>
      <c r="G46">
        <f t="shared" si="6"/>
        <v>30.862784599560218</v>
      </c>
    </row>
    <row r="47" spans="1:7" ht="12.75">
      <c r="A47">
        <f>SQRT(15840/16)</f>
        <v>31.464265445104548</v>
      </c>
      <c r="B47">
        <f t="shared" si="5"/>
        <v>0</v>
      </c>
      <c r="C47">
        <f t="shared" si="0"/>
        <v>-1.4056476493802705</v>
      </c>
      <c r="D47">
        <f t="shared" si="1"/>
        <v>-80.5377458192981</v>
      </c>
      <c r="E47">
        <f t="shared" si="2"/>
        <v>-0.2721233768225238</v>
      </c>
      <c r="F47">
        <f t="shared" si="3"/>
        <v>-15.591534168384253</v>
      </c>
      <c r="G47">
        <f t="shared" si="6"/>
        <v>30.862784599560218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2006-01-22T08:16:16Z</dcterms:created>
  <dcterms:modified xsi:type="dcterms:W3CDTF">2006-01-22T19:52:40Z</dcterms:modified>
  <cp:category/>
  <cp:version/>
  <cp:contentType/>
  <cp:contentStatus/>
</cp:coreProperties>
</file>