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0" windowWidth="14940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'Sheet1'!$A$2:$M$62</definedName>
    <definedName name="_xlnm.Print_Titles" localSheetId="0">'Sheet1'!$A:$A,'Sheet1'!$2:$9</definedName>
  </definedNames>
  <calcPr fullCalcOnLoad="1"/>
</workbook>
</file>

<file path=xl/sharedStrings.xml><?xml version="1.0" encoding="utf-8"?>
<sst xmlns="http://schemas.openxmlformats.org/spreadsheetml/2006/main" count="59" uniqueCount="57">
  <si>
    <t>Population Summary Report</t>
  </si>
  <si>
    <t>Population</t>
  </si>
  <si>
    <t>AmIndian</t>
  </si>
  <si>
    <t>% AmIndian</t>
  </si>
  <si>
    <t>Deviation</t>
  </si>
  <si>
    <t>18+_Pop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</si>
  <si>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</si>
  <si>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</si>
  <si>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</si>
  <si>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</si>
  <si>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</si>
  <si>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</si>
  <si>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</si>
  <si>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</si>
  <si>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</si>
  <si>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</si>
  <si>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</si>
  <si>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</si>
  <si>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</si>
  <si>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</si>
  <si>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</si>
  <si>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</si>
  <si>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</si>
  <si>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</si>
  <si>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</si>
  <si>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</si>
  <si>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</si>
  <si>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</si>
  <si>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</si>
  <si>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</si>
  <si>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</si>
  <si>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</si>
  <si>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31</t>
  </si>
  <si>
    <t>Total</t>
  </si>
  <si>
    <t>% 18+_AmIndian</t>
  </si>
  <si>
    <t>District</t>
  </si>
  <si>
    <t>% Deviation</t>
  </si>
  <si>
    <t>18+_AmIndian</t>
  </si>
  <si>
    <t>18+_DOJ_Minority</t>
  </si>
  <si>
    <t>Indian-majority districts</t>
  </si>
  <si>
    <t>%18+_DOJ_Minority</t>
  </si>
  <si>
    <t>26A</t>
  </si>
  <si>
    <t>26B</t>
  </si>
  <si>
    <t>28A</t>
  </si>
  <si>
    <t>28B</t>
  </si>
  <si>
    <t>18+_Indian (Dual-race)</t>
  </si>
  <si>
    <t>%18+_Indian(Dual-race)</t>
  </si>
  <si>
    <t>28 (Senate only)</t>
  </si>
  <si>
    <t>26 (Senate Only)</t>
  </si>
  <si>
    <t>18+_DOJMinority</t>
  </si>
  <si>
    <t xml:space="preserve">The DOJ minority population figures include persons who identified themselves  as  (1) a single-race minority, (2) white plus one other race, (3) multiple-race (where more than one  minority race is listed), or (4) Hispanic.This definition is in accordance with Department of Justice policy pursuant to Part II of OMB Bulletin 00-02. (Source:  [Federal Register: January 18, 2001 (Volume 66, Number 12)] [Notices] [Page 5411-5414]  From the Federal Register Online via GPO Access [wais.access.gpo.gov] [DOCID:fr18ja01-171] </t>
  </si>
  <si>
    <t>Dual-race Indian includes census respondents who listed themselves as American Indian plus one other race</t>
  </si>
  <si>
    <t>Web site for South Dakota redistricting maps:</t>
  </si>
  <si>
    <t>http://members.tripod.com/fairplan2000/SouthDakota/</t>
  </si>
  <si>
    <t>http://www.usdoj.gov/crt/voting/sec_5/fedregvoting.htm</t>
  </si>
  <si>
    <t>Prairie Two Modified  -- South Dakota Legislature</t>
  </si>
  <si>
    <t>10/09 Full Plan Update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</si>
</sst>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.1"/>
      <color indexed="8"/>
      <name val="Times New Roman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10" fontId="4" fillId="0" borderId="0" xfId="21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21" applyNumberFormat="1" applyFont="1" applyFill="1" applyAlignment="1">
      <alignment/>
    </xf>
    <xf numFmtId="10" fontId="0" fillId="0" borderId="0" xfId="21" applyNumberFormat="1" applyFont="1" applyFill="1" applyAlignment="1">
      <alignment/>
    </xf>
    <xf numFmtId="10" fontId="0" fillId="0" borderId="0" xfId="21" applyNumberFormat="1" applyFont="1" applyFill="1" applyAlignment="1">
      <alignment horizontal="right"/>
    </xf>
    <xf numFmtId="1" fontId="0" fillId="0" borderId="0" xfId="21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21" applyNumberFormat="1" applyFont="1" applyFill="1" applyAlignment="1">
      <alignment horizontal="left"/>
    </xf>
    <xf numFmtId="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10" fontId="5" fillId="0" borderId="0" xfId="21" applyNumberFormat="1" applyFont="1" applyFill="1" applyAlignment="1">
      <alignment/>
    </xf>
    <xf numFmtId="0" fontId="5" fillId="0" borderId="0" xfId="21" applyNumberFormat="1" applyFont="1" applyFill="1" applyAlignment="1">
      <alignment/>
    </xf>
    <xf numFmtId="1" fontId="5" fillId="0" borderId="0" xfId="21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0" fontId="4" fillId="0" borderId="0" xfId="21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0" fontId="0" fillId="0" borderId="0" xfId="21" applyNumberFormat="1" applyFont="1" applyFill="1" applyAlignment="1">
      <alignment/>
    </xf>
    <xf numFmtId="1" fontId="0" fillId="0" borderId="0" xfId="21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" fontId="0" fillId="0" borderId="0" xfId="21" applyNumberFormat="1" applyFont="1" applyFill="1" applyAlignment="1">
      <alignment/>
    </xf>
    <xf numFmtId="10" fontId="0" fillId="0" borderId="0" xfId="21" applyNumberFormat="1" applyFont="1" applyFill="1" applyAlignment="1">
      <alignment/>
    </xf>
    <xf numFmtId="10" fontId="0" fillId="0" borderId="0" xfId="21" applyNumberFormat="1" applyFont="1" applyFill="1" applyAlignment="1">
      <alignment horizontal="right"/>
    </xf>
    <xf numFmtId="1" fontId="0" fillId="0" borderId="0" xfId="21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0" fontId="0" fillId="0" borderId="0" xfId="21" applyNumberFormat="1" applyFont="1" applyFill="1" applyAlignment="1">
      <alignment horizontal="right"/>
    </xf>
    <xf numFmtId="1" fontId="0" fillId="0" borderId="0" xfId="21" applyNumberFormat="1" applyFont="1" applyFill="1" applyAlignment="1">
      <alignment horizontal="right"/>
    </xf>
    <xf numFmtId="10" fontId="0" fillId="0" borderId="0" xfId="21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1" fontId="0" fillId="2" borderId="0" xfId="21" applyNumberFormat="1" applyFont="1" applyFill="1" applyAlignment="1">
      <alignment/>
    </xf>
    <xf numFmtId="10" fontId="0" fillId="2" borderId="0" xfId="21" applyNumberFormat="1" applyFont="1" applyFill="1" applyAlignment="1">
      <alignment/>
    </xf>
    <xf numFmtId="10" fontId="0" fillId="2" borderId="0" xfId="21" applyNumberFormat="1" applyFont="1" applyFill="1" applyAlignment="1">
      <alignment horizontal="right"/>
    </xf>
    <xf numFmtId="1" fontId="0" fillId="2" borderId="0" xfId="21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168" fontId="0" fillId="0" borderId="0" xfId="21" applyNumberFormat="1" applyFont="1" applyFill="1" applyAlignment="1">
      <alignment/>
    </xf>
    <xf numFmtId="10" fontId="0" fillId="0" borderId="0" xfId="21" applyNumberFormat="1" applyFont="1" applyFill="1" applyAlignment="1">
      <alignment/>
    </xf>
    <xf numFmtId="10" fontId="0" fillId="2" borderId="0" xfId="21" applyNumberFormat="1" applyFont="1" applyFill="1" applyAlignment="1">
      <alignment/>
    </xf>
    <xf numFmtId="168" fontId="0" fillId="2" borderId="0" xfId="21" applyNumberFormat="1" applyFont="1" applyFill="1" applyAlignment="1">
      <alignment/>
    </xf>
    <xf numFmtId="0" fontId="4" fillId="0" borderId="0" xfId="0" applyFont="1" applyAlignment="1">
      <alignment/>
    </xf>
    <xf numFmtId="10" fontId="4" fillId="0" borderId="0" xfId="21" applyNumberFormat="1" applyFont="1" applyAlignment="1">
      <alignment/>
    </xf>
    <xf numFmtId="10" fontId="4" fillId="0" borderId="0" xfId="0" applyNumberFormat="1" applyFont="1" applyFill="1" applyAlignment="1">
      <alignment/>
    </xf>
    <xf numFmtId="0" fontId="1" fillId="0" borderId="0" xfId="20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20" applyFill="1" applyAlignment="1">
      <alignment horizontal="left"/>
    </xf>
    <xf numFmtId="10" fontId="0" fillId="2" borderId="0" xfId="21" applyNumberFormat="1" applyFont="1" applyFill="1" applyAlignment="1">
      <alignment/>
    </xf>
    <xf numFmtId="10" fontId="0" fillId="0" borderId="0" xfId="21" applyNumberFormat="1" applyFont="1" applyFill="1" applyAlignment="1">
      <alignment/>
    </xf>
    <xf numFmtId="0" fontId="5" fillId="0" borderId="0" xfId="0" applyFont="1" applyFill="1" applyAlignment="1">
      <alignment wrapText="1"/>
    </xf>
    <xf numFmtId="1" fontId="7" fillId="0" borderId="0" xfId="21" applyNumberFormat="1" applyFont="1" applyFill="1" applyBorder="1" applyAlignment="1">
      <alignment horizontal="left" wrapText="1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mbers.tripod.com/fairplan2000/SouthDakota/" TargetMode="External" /><Relationship Id="rId2" Type="http://schemas.openxmlformats.org/officeDocument/2006/relationships/hyperlink" Target="http://www.usdoj.gov/crt/voting/sec_5/fedregvoting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4"/>
  <sheetViews>
    <sheetView tabSelected="1" workbookViewId="0" topLeftCell="A2">
      <selection activeCell="A4" sqref="A4"/>
    </sheetView>
  </sheetViews>
  <sheetFormatPr defaultColWidth="9.140625" defaultRowHeight="12.75"/>
  <cols>
    <col min="1" max="1" width="17.140625" style="27" customWidth="1"/>
    <col min="2" max="2" width="9.7109375" style="28" customWidth="1"/>
    <col min="3" max="3" width="9.00390625" style="26" customWidth="1"/>
    <col min="4" max="4" width="9.421875" style="30" customWidth="1"/>
    <col min="5" max="5" width="9.140625" style="23" customWidth="1"/>
    <col min="6" max="6" width="10.421875" style="23" customWidth="1"/>
    <col min="7" max="7" width="9.28125" style="30" customWidth="1"/>
    <col min="8" max="8" width="11.7109375" style="23" customWidth="1"/>
    <col min="9" max="9" width="13.421875" style="30" customWidth="1"/>
    <col min="10" max="10" width="10.421875" style="26" customWidth="1"/>
    <col min="11" max="11" width="10.57421875" style="26" customWidth="1"/>
    <col min="12" max="12" width="8.7109375" style="26" customWidth="1"/>
    <col min="13" max="13" width="8.8515625" style="26" customWidth="1"/>
    <col min="14" max="16384" width="9.140625" style="26" customWidth="1"/>
  </cols>
  <sheetData>
    <row r="2" spans="1:9" ht="20.25">
      <c r="A2" s="22"/>
      <c r="B2" s="22"/>
      <c r="C2" s="10"/>
      <c r="D2" s="10" t="s">
        <v>0</v>
      </c>
      <c r="E2" s="26"/>
      <c r="F2" s="11"/>
      <c r="G2" s="21"/>
      <c r="H2" s="24"/>
      <c r="I2" s="25"/>
    </row>
    <row r="3" spans="4:9" ht="15.75">
      <c r="D3" s="26"/>
      <c r="E3" s="26"/>
      <c r="F3" s="42" t="s">
        <v>55</v>
      </c>
      <c r="G3" s="12"/>
      <c r="H3" s="24"/>
      <c r="I3" s="25"/>
    </row>
    <row r="4" spans="4:9" ht="15.75">
      <c r="D4" s="26"/>
      <c r="E4" s="3" t="s">
        <v>56</v>
      </c>
      <c r="F4" s="42"/>
      <c r="G4" s="12"/>
      <c r="H4" s="24"/>
      <c r="I4" s="25"/>
    </row>
    <row r="5" spans="4:9" ht="15.75">
      <c r="D5" s="3" t="s">
        <v>52</v>
      </c>
      <c r="E5" s="26"/>
      <c r="F5" s="26"/>
      <c r="G5" s="42"/>
      <c r="H5" s="12"/>
      <c r="I5" s="24"/>
    </row>
    <row r="6" spans="4:9" ht="15.75">
      <c r="D6" s="58" t="s">
        <v>53</v>
      </c>
      <c r="E6" s="26"/>
      <c r="F6" s="26"/>
      <c r="G6" s="42"/>
      <c r="H6" s="12"/>
      <c r="I6" s="24"/>
    </row>
    <row r="7" spans="4:9" ht="15.75">
      <c r="D7" s="26"/>
      <c r="E7" s="26"/>
      <c r="F7" s="42"/>
      <c r="G7" s="12"/>
      <c r="H7" s="24"/>
      <c r="I7" s="25"/>
    </row>
    <row r="8" spans="1:13" s="20" customFormat="1" ht="11.25" customHeight="1">
      <c r="A8" s="13"/>
      <c r="B8" s="14"/>
      <c r="C8" s="15"/>
      <c r="D8" s="16"/>
      <c r="E8" s="17"/>
      <c r="F8" s="18"/>
      <c r="G8" s="16"/>
      <c r="H8" s="18"/>
      <c r="I8" s="19"/>
      <c r="J8" s="63" t="s">
        <v>45</v>
      </c>
      <c r="K8" s="63" t="s">
        <v>46</v>
      </c>
      <c r="L8" s="63" t="s">
        <v>38</v>
      </c>
      <c r="M8" s="63" t="s">
        <v>40</v>
      </c>
    </row>
    <row r="9" spans="1:13" s="20" customFormat="1" ht="12" customHeight="1">
      <c r="A9" s="13" t="s">
        <v>35</v>
      </c>
      <c r="B9" s="14" t="s">
        <v>1</v>
      </c>
      <c r="C9" s="15" t="s">
        <v>4</v>
      </c>
      <c r="D9" s="16" t="s">
        <v>36</v>
      </c>
      <c r="E9" s="17" t="s">
        <v>2</v>
      </c>
      <c r="F9" s="18" t="s">
        <v>3</v>
      </c>
      <c r="G9" s="16" t="s">
        <v>5</v>
      </c>
      <c r="H9" s="18" t="s">
        <v>37</v>
      </c>
      <c r="I9" s="19" t="s">
        <v>34</v>
      </c>
      <c r="J9" s="63"/>
      <c r="K9" s="63"/>
      <c r="L9" s="63" t="s">
        <v>49</v>
      </c>
      <c r="M9" s="63" t="s">
        <v>49</v>
      </c>
    </row>
    <row r="10" spans="1:13" s="37" customFormat="1" ht="12.75">
      <c r="A10" s="31" t="s">
        <v>6</v>
      </c>
      <c r="B10" s="32">
        <v>20859</v>
      </c>
      <c r="C10" s="33">
        <v>-708</v>
      </c>
      <c r="D10" s="35">
        <v>-0.032827931562108774</v>
      </c>
      <c r="E10" s="33">
        <v>3744</v>
      </c>
      <c r="F10" s="34">
        <v>0.1794908672515461</v>
      </c>
      <c r="G10" s="36">
        <v>15017</v>
      </c>
      <c r="H10" s="36">
        <v>2169</v>
      </c>
      <c r="I10" s="34">
        <v>0.1444363055204102</v>
      </c>
      <c r="J10" s="36">
        <v>2195</v>
      </c>
      <c r="K10" s="34">
        <v>0.14616767663314909</v>
      </c>
      <c r="L10" s="37">
        <v>2279</v>
      </c>
      <c r="M10" s="34">
        <v>0.1517613371512286</v>
      </c>
    </row>
    <row r="11" spans="1:13" s="37" customFormat="1" ht="12.75">
      <c r="A11" s="31" t="s">
        <v>7</v>
      </c>
      <c r="B11" s="32">
        <v>22001</v>
      </c>
      <c r="C11" s="33">
        <v>434</v>
      </c>
      <c r="D11" s="35">
        <v>0.020123336579032782</v>
      </c>
      <c r="E11" s="33">
        <v>507</v>
      </c>
      <c r="F11" s="34">
        <v>0.0230444070724058</v>
      </c>
      <c r="G11" s="36">
        <v>16375</v>
      </c>
      <c r="H11" s="36">
        <v>337</v>
      </c>
      <c r="I11" s="34">
        <v>0.020580152671755725</v>
      </c>
      <c r="J11" s="36">
        <v>343</v>
      </c>
      <c r="K11" s="34">
        <v>0.020946564885496184</v>
      </c>
      <c r="L11" s="37">
        <v>479</v>
      </c>
      <c r="M11" s="34">
        <v>0.029251908396946566</v>
      </c>
    </row>
    <row r="12" spans="1:13" s="37" customFormat="1" ht="12.75">
      <c r="A12" s="31" t="s">
        <v>8</v>
      </c>
      <c r="B12" s="32">
        <v>20913</v>
      </c>
      <c r="C12" s="33">
        <v>-654</v>
      </c>
      <c r="D12" s="35">
        <v>-0.030324106273473362</v>
      </c>
      <c r="E12" s="33">
        <v>567</v>
      </c>
      <c r="F12" s="34">
        <v>0.027112322478840913</v>
      </c>
      <c r="G12" s="36">
        <v>16258</v>
      </c>
      <c r="H12" s="36">
        <v>412</v>
      </c>
      <c r="I12" s="34">
        <v>0.025341370402263502</v>
      </c>
      <c r="J12" s="36">
        <v>417</v>
      </c>
      <c r="K12" s="34">
        <v>0.02564891130520359</v>
      </c>
      <c r="L12" s="37">
        <v>689</v>
      </c>
      <c r="M12" s="34">
        <v>0.04237913642514454</v>
      </c>
    </row>
    <row r="13" spans="1:13" s="37" customFormat="1" ht="12.75">
      <c r="A13" s="31" t="s">
        <v>9</v>
      </c>
      <c r="B13" s="32">
        <v>20965</v>
      </c>
      <c r="C13" s="33">
        <v>-602</v>
      </c>
      <c r="D13" s="35">
        <v>-0.027913015254787406</v>
      </c>
      <c r="E13" s="33">
        <v>96</v>
      </c>
      <c r="F13" s="34">
        <v>0.004579060338659671</v>
      </c>
      <c r="G13" s="36">
        <v>15437</v>
      </c>
      <c r="H13" s="36">
        <v>79</v>
      </c>
      <c r="I13" s="34">
        <v>0.005117574658288528</v>
      </c>
      <c r="J13" s="36">
        <v>80</v>
      </c>
      <c r="K13" s="34">
        <v>0.005182354084342812</v>
      </c>
      <c r="L13" s="37">
        <v>232</v>
      </c>
      <c r="M13" s="34">
        <v>0.015028826844594157</v>
      </c>
    </row>
    <row r="14" spans="1:13" s="9" customFormat="1" ht="12.75">
      <c r="A14" s="31" t="s">
        <v>10</v>
      </c>
      <c r="B14" s="32">
        <v>22364</v>
      </c>
      <c r="C14" s="33">
        <v>797</v>
      </c>
      <c r="D14" s="35">
        <v>0.03695460657485974</v>
      </c>
      <c r="E14" s="33">
        <v>347</v>
      </c>
      <c r="F14" s="34">
        <v>0.015516007869790734</v>
      </c>
      <c r="G14" s="36">
        <v>16460</v>
      </c>
      <c r="H14" s="36">
        <v>254</v>
      </c>
      <c r="I14" s="34">
        <v>0.01543134872417983</v>
      </c>
      <c r="J14" s="36">
        <v>263</v>
      </c>
      <c r="K14" s="34">
        <v>0.01597812879708384</v>
      </c>
      <c r="L14" s="9">
        <v>545</v>
      </c>
      <c r="M14" s="34">
        <v>0.033110571081409475</v>
      </c>
    </row>
    <row r="15" spans="1:13" s="9" customFormat="1" ht="12.75">
      <c r="A15" s="31" t="s">
        <v>11</v>
      </c>
      <c r="B15" s="29">
        <v>20561</v>
      </c>
      <c r="C15" s="24">
        <v>-1006</v>
      </c>
      <c r="D15" s="38">
        <v>-0.04664533778457829</v>
      </c>
      <c r="E15" s="24">
        <v>100</v>
      </c>
      <c r="F15" s="23">
        <v>0.00486357667428627</v>
      </c>
      <c r="G15" s="39">
        <v>14848</v>
      </c>
      <c r="H15" s="39">
        <v>82</v>
      </c>
      <c r="I15" s="23">
        <v>0.005522629310344827</v>
      </c>
      <c r="J15" s="39">
        <v>85</v>
      </c>
      <c r="K15" s="23">
        <v>0.005724676724137931</v>
      </c>
      <c r="L15" s="9">
        <v>180</v>
      </c>
      <c r="M15" s="23">
        <v>0.012122844827586207</v>
      </c>
    </row>
    <row r="16" spans="1:13" ht="12.75">
      <c r="A16" s="31" t="s">
        <v>12</v>
      </c>
      <c r="B16" s="29">
        <v>21459</v>
      </c>
      <c r="C16" s="24">
        <v>-108</v>
      </c>
      <c r="D16" s="38">
        <v>-0.005007650577270831</v>
      </c>
      <c r="E16" s="24">
        <v>207</v>
      </c>
      <c r="F16" s="23">
        <v>0.00964630225080386</v>
      </c>
      <c r="G16" s="39">
        <v>17436</v>
      </c>
      <c r="H16" s="39">
        <v>154</v>
      </c>
      <c r="I16" s="23">
        <v>0.008832300986464786</v>
      </c>
      <c r="J16" s="39">
        <v>166</v>
      </c>
      <c r="K16" s="23">
        <v>0.00952053223216334</v>
      </c>
      <c r="L16" s="26">
        <v>661</v>
      </c>
      <c r="M16" s="23">
        <v>0.03791007111722872</v>
      </c>
    </row>
    <row r="17" spans="1:13" ht="12.75">
      <c r="A17" s="31" t="s">
        <v>13</v>
      </c>
      <c r="B17" s="29">
        <v>21329</v>
      </c>
      <c r="C17" s="24">
        <v>-238</v>
      </c>
      <c r="D17" s="38">
        <v>-0.01103537812398572</v>
      </c>
      <c r="E17" s="24">
        <v>92</v>
      </c>
      <c r="F17" s="23">
        <v>0.004313376154531389</v>
      </c>
      <c r="G17" s="39">
        <v>15098</v>
      </c>
      <c r="H17" s="39">
        <v>81</v>
      </c>
      <c r="I17" s="23">
        <v>0.005364948999867532</v>
      </c>
      <c r="J17" s="39">
        <v>81</v>
      </c>
      <c r="K17" s="23">
        <v>0.005364948999867532</v>
      </c>
      <c r="L17" s="26">
        <v>172</v>
      </c>
      <c r="M17" s="23">
        <v>0.011392237382434759</v>
      </c>
    </row>
    <row r="18" spans="1:13" ht="12.75">
      <c r="A18" s="31" t="s">
        <v>14</v>
      </c>
      <c r="B18" s="29">
        <v>22345</v>
      </c>
      <c r="C18" s="24">
        <v>778</v>
      </c>
      <c r="D18" s="38">
        <v>0.03607363101033987</v>
      </c>
      <c r="E18" s="24">
        <v>506</v>
      </c>
      <c r="F18" s="23">
        <v>0.02264488699932871</v>
      </c>
      <c r="G18" s="39">
        <v>15789</v>
      </c>
      <c r="H18" s="39">
        <v>312</v>
      </c>
      <c r="I18" s="23">
        <v>0.019760592817784535</v>
      </c>
      <c r="J18" s="39">
        <v>327</v>
      </c>
      <c r="K18" s="23">
        <v>0.020710621318639558</v>
      </c>
      <c r="L18" s="26">
        <v>1392</v>
      </c>
      <c r="M18" s="23">
        <v>0.08816264487934639</v>
      </c>
    </row>
    <row r="19" spans="1:13" ht="12.75">
      <c r="A19" s="59" t="s">
        <v>15</v>
      </c>
      <c r="B19" s="29">
        <v>21823</v>
      </c>
      <c r="C19" s="24">
        <v>256</v>
      </c>
      <c r="D19" s="38">
        <v>0.011869986553530857</v>
      </c>
      <c r="E19" s="24">
        <v>72</v>
      </c>
      <c r="F19" s="23">
        <v>0.0032992714108967605</v>
      </c>
      <c r="G19" s="39">
        <v>14978</v>
      </c>
      <c r="H19" s="39">
        <v>63</v>
      </c>
      <c r="I19" s="23">
        <v>0.004206169047936974</v>
      </c>
      <c r="J19" s="39">
        <v>68</v>
      </c>
      <c r="K19" s="23">
        <v>0.004539991988249432</v>
      </c>
      <c r="L19" s="26">
        <v>252</v>
      </c>
      <c r="M19" s="23">
        <v>0.016824676191747896</v>
      </c>
    </row>
    <row r="20" spans="1:13" s="9" customFormat="1" ht="12.75">
      <c r="A20" s="31" t="s">
        <v>16</v>
      </c>
      <c r="B20" s="4">
        <v>20604</v>
      </c>
      <c r="C20" s="5">
        <v>-963</v>
      </c>
      <c r="D20" s="7">
        <v>-0.0446515509806649</v>
      </c>
      <c r="E20" s="5">
        <v>161</v>
      </c>
      <c r="F20" s="6">
        <v>0.007814016695787226</v>
      </c>
      <c r="G20" s="8">
        <v>14424</v>
      </c>
      <c r="H20" s="8">
        <v>125</v>
      </c>
      <c r="I20" s="6">
        <v>0.008666112035496394</v>
      </c>
      <c r="J20" s="8">
        <v>134</v>
      </c>
      <c r="K20" s="6">
        <v>0.009290072102052136</v>
      </c>
      <c r="L20" s="9">
        <v>514</v>
      </c>
      <c r="M20" s="6">
        <v>0.03563505268996118</v>
      </c>
    </row>
    <row r="21" spans="1:13" s="9" customFormat="1" ht="12.75">
      <c r="A21" s="31" t="s">
        <v>17</v>
      </c>
      <c r="B21" s="4">
        <v>20999</v>
      </c>
      <c r="C21" s="5">
        <v>-568</v>
      </c>
      <c r="D21" s="7">
        <v>-0.02633653266564659</v>
      </c>
      <c r="E21" s="5">
        <v>257</v>
      </c>
      <c r="F21" s="6">
        <v>0.012238678032287252</v>
      </c>
      <c r="G21" s="8">
        <v>16664</v>
      </c>
      <c r="H21" s="8">
        <v>163</v>
      </c>
      <c r="I21" s="6">
        <v>0.009781565050408066</v>
      </c>
      <c r="J21" s="8">
        <v>174</v>
      </c>
      <c r="K21" s="6">
        <v>0.010441670667306769</v>
      </c>
      <c r="L21" s="9">
        <v>673</v>
      </c>
      <c r="M21" s="6">
        <v>0.040386461833893425</v>
      </c>
    </row>
    <row r="22" spans="1:13" ht="12.75">
      <c r="A22" s="31" t="s">
        <v>18</v>
      </c>
      <c r="B22" s="29">
        <v>22186</v>
      </c>
      <c r="C22" s="24">
        <v>619</v>
      </c>
      <c r="D22" s="38">
        <v>0.028701256549357814</v>
      </c>
      <c r="E22" s="24">
        <v>292</v>
      </c>
      <c r="F22" s="23">
        <v>0.013161453168664924</v>
      </c>
      <c r="G22" s="39">
        <v>17349</v>
      </c>
      <c r="H22" s="39">
        <v>213</v>
      </c>
      <c r="I22" s="23">
        <v>0.01227736468960747</v>
      </c>
      <c r="J22" s="39">
        <v>220</v>
      </c>
      <c r="K22" s="23">
        <v>0.012680846158280017</v>
      </c>
      <c r="L22" s="26">
        <v>834</v>
      </c>
      <c r="M22" s="23">
        <v>0.04807193498184333</v>
      </c>
    </row>
    <row r="23" spans="1:13" ht="12.75">
      <c r="A23" s="31" t="s">
        <v>19</v>
      </c>
      <c r="B23" s="29">
        <v>21550</v>
      </c>
      <c r="C23" s="24">
        <v>-17</v>
      </c>
      <c r="D23" s="38">
        <v>-0.0007882412945704085</v>
      </c>
      <c r="E23" s="24">
        <v>155</v>
      </c>
      <c r="F23" s="23">
        <v>0.0071925754060324825</v>
      </c>
      <c r="G23" s="39">
        <v>15106</v>
      </c>
      <c r="H23" s="39">
        <v>142</v>
      </c>
      <c r="I23" s="23">
        <v>0.009400238315900967</v>
      </c>
      <c r="J23" s="39">
        <v>150</v>
      </c>
      <c r="K23" s="23">
        <v>0.00992982920693764</v>
      </c>
      <c r="L23" s="26">
        <v>701</v>
      </c>
      <c r="M23" s="23">
        <v>0.04640540182708858</v>
      </c>
    </row>
    <row r="24" spans="1:13" ht="12.75">
      <c r="A24" s="31" t="s">
        <v>20</v>
      </c>
      <c r="B24" s="29">
        <v>21201</v>
      </c>
      <c r="C24" s="24">
        <v>-366</v>
      </c>
      <c r="D24" s="38">
        <v>-0.01697037140075115</v>
      </c>
      <c r="E24" s="24">
        <v>1310</v>
      </c>
      <c r="F24" s="23">
        <v>0.061789538229328804</v>
      </c>
      <c r="G24" s="39">
        <v>16682</v>
      </c>
      <c r="H24" s="39">
        <v>962</v>
      </c>
      <c r="I24" s="23">
        <v>0.05766694640930344</v>
      </c>
      <c r="J24" s="39">
        <v>979</v>
      </c>
      <c r="K24" s="23">
        <v>0.05868600887183791</v>
      </c>
      <c r="L24" s="26">
        <v>2655</v>
      </c>
      <c r="M24" s="23">
        <v>0.159153578707589</v>
      </c>
    </row>
    <row r="25" spans="1:13" ht="12.75">
      <c r="A25" s="31" t="s">
        <v>21</v>
      </c>
      <c r="B25" s="29">
        <v>21930</v>
      </c>
      <c r="C25" s="24">
        <v>363</v>
      </c>
      <c r="D25" s="38">
        <v>0.01683126999582696</v>
      </c>
      <c r="E25" s="24">
        <v>101</v>
      </c>
      <c r="F25" s="23">
        <v>0.004605563155494756</v>
      </c>
      <c r="G25" s="39">
        <v>15943</v>
      </c>
      <c r="H25" s="39">
        <v>82</v>
      </c>
      <c r="I25" s="23">
        <v>0.005143323088502791</v>
      </c>
      <c r="J25" s="39">
        <v>86</v>
      </c>
      <c r="K25" s="23">
        <v>0.005394216897698049</v>
      </c>
      <c r="L25" s="26">
        <v>381</v>
      </c>
      <c r="M25" s="23">
        <v>0.023897635325848335</v>
      </c>
    </row>
    <row r="26" spans="1:13" ht="12.75">
      <c r="A26" s="31" t="s">
        <v>22</v>
      </c>
      <c r="B26" s="29">
        <v>22386</v>
      </c>
      <c r="C26" s="24">
        <v>819</v>
      </c>
      <c r="D26" s="38">
        <v>0.0379746835443038</v>
      </c>
      <c r="E26" s="24">
        <v>384</v>
      </c>
      <c r="F26" s="23">
        <v>0.017153578129187885</v>
      </c>
      <c r="G26" s="39">
        <v>17560</v>
      </c>
      <c r="H26" s="39">
        <v>285</v>
      </c>
      <c r="I26" s="23">
        <v>0.01623006833712984</v>
      </c>
      <c r="J26" s="39">
        <v>294</v>
      </c>
      <c r="K26" s="23">
        <v>0.01674259681093394</v>
      </c>
      <c r="L26" s="26">
        <v>761</v>
      </c>
      <c r="M26" s="23">
        <v>0.0433371298405467</v>
      </c>
    </row>
    <row r="27" spans="1:13" ht="12.75">
      <c r="A27" s="31" t="s">
        <v>23</v>
      </c>
      <c r="B27" s="29">
        <v>21652</v>
      </c>
      <c r="C27" s="24">
        <v>85</v>
      </c>
      <c r="D27" s="38">
        <v>0.003941206472852042</v>
      </c>
      <c r="E27" s="24">
        <v>354</v>
      </c>
      <c r="F27" s="23">
        <v>0.01634952891187881</v>
      </c>
      <c r="G27" s="39">
        <v>16085</v>
      </c>
      <c r="H27" s="39">
        <v>285</v>
      </c>
      <c r="I27" s="23">
        <v>0.01771837115324837</v>
      </c>
      <c r="J27" s="39">
        <v>306</v>
      </c>
      <c r="K27" s="23">
        <v>0.019023935343487723</v>
      </c>
      <c r="L27" s="26">
        <v>922</v>
      </c>
      <c r="M27" s="23">
        <v>0.05732048492384209</v>
      </c>
    </row>
    <row r="28" spans="1:13" ht="12.75">
      <c r="A28" s="31" t="s">
        <v>24</v>
      </c>
      <c r="B28" s="29">
        <v>21851</v>
      </c>
      <c r="C28" s="24">
        <v>284</v>
      </c>
      <c r="D28" s="38">
        <v>0.013168266332823295</v>
      </c>
      <c r="E28" s="24">
        <v>356</v>
      </c>
      <c r="F28" s="23">
        <v>0.016292160541851633</v>
      </c>
      <c r="G28" s="39">
        <v>16368</v>
      </c>
      <c r="H28" s="39">
        <v>219</v>
      </c>
      <c r="I28" s="23">
        <v>0.013379765395894428</v>
      </c>
      <c r="J28" s="39">
        <v>221</v>
      </c>
      <c r="K28" s="23">
        <v>0.013501955034213099</v>
      </c>
      <c r="L28" s="26">
        <v>376</v>
      </c>
      <c r="M28" s="23">
        <v>0.02297165200391007</v>
      </c>
    </row>
    <row r="29" spans="1:13" ht="12.75">
      <c r="A29" s="31" t="s">
        <v>25</v>
      </c>
      <c r="B29" s="29">
        <v>21416</v>
      </c>
      <c r="C29" s="24">
        <v>-151</v>
      </c>
      <c r="D29" s="38">
        <v>-0.007001437381184216</v>
      </c>
      <c r="E29" s="24">
        <v>379</v>
      </c>
      <c r="F29" s="23">
        <v>0.01769704893537542</v>
      </c>
      <c r="G29" s="39">
        <v>15976</v>
      </c>
      <c r="H29" s="39">
        <v>229</v>
      </c>
      <c r="I29" s="23">
        <v>0.014334001001502254</v>
      </c>
      <c r="J29" s="39">
        <v>236</v>
      </c>
      <c r="K29" s="23">
        <v>0.014772158237356035</v>
      </c>
      <c r="L29" s="26">
        <v>445</v>
      </c>
      <c r="M29" s="23">
        <v>0.0278542814221332</v>
      </c>
    </row>
    <row r="30" spans="1:13" ht="12.75">
      <c r="A30" s="31" t="s">
        <v>26</v>
      </c>
      <c r="B30" s="29">
        <v>21538</v>
      </c>
      <c r="C30" s="24">
        <v>-29</v>
      </c>
      <c r="D30" s="38">
        <v>-0.0013446469142671675</v>
      </c>
      <c r="E30" s="24">
        <v>5014</v>
      </c>
      <c r="F30" s="23">
        <v>0.23279784566812145</v>
      </c>
      <c r="G30" s="39">
        <v>14908</v>
      </c>
      <c r="H30" s="39">
        <v>2718</v>
      </c>
      <c r="I30" s="23">
        <v>0.18231821840622484</v>
      </c>
      <c r="J30" s="39">
        <v>2759</v>
      </c>
      <c r="K30" s="23">
        <v>0.1850684196404615</v>
      </c>
      <c r="L30" s="26">
        <v>2904</v>
      </c>
      <c r="M30" s="23">
        <v>0.1947947410786155</v>
      </c>
    </row>
    <row r="31" spans="1:13" ht="12.75">
      <c r="A31" s="31" t="s">
        <v>27</v>
      </c>
      <c r="B31" s="29">
        <v>21433</v>
      </c>
      <c r="C31" s="24">
        <v>-134</v>
      </c>
      <c r="D31" s="38">
        <v>-0.006213196086613808</v>
      </c>
      <c r="E31" s="24">
        <v>176</v>
      </c>
      <c r="F31" s="23">
        <v>0.00821163626183922</v>
      </c>
      <c r="G31" s="39">
        <v>16376</v>
      </c>
      <c r="H31" s="39">
        <v>135</v>
      </c>
      <c r="I31" s="23">
        <v>0.008243771372740596</v>
      </c>
      <c r="J31" s="39">
        <v>144</v>
      </c>
      <c r="K31" s="23">
        <v>0.008793356130923302</v>
      </c>
      <c r="L31" s="26">
        <v>403</v>
      </c>
      <c r="M31" s="23">
        <v>0.024609184171958964</v>
      </c>
    </row>
    <row r="32" spans="1:13" ht="12.75">
      <c r="A32" s="31" t="s">
        <v>28</v>
      </c>
      <c r="B32" s="29">
        <v>20837</v>
      </c>
      <c r="C32" s="24">
        <v>-730</v>
      </c>
      <c r="D32" s="38">
        <v>-0.033848008531552835</v>
      </c>
      <c r="E32" s="24">
        <v>1641</v>
      </c>
      <c r="F32" s="23">
        <v>0.07875413927148822</v>
      </c>
      <c r="G32" s="39">
        <v>15465</v>
      </c>
      <c r="H32" s="39">
        <v>967</v>
      </c>
      <c r="I32" s="23">
        <v>0.06252828968638861</v>
      </c>
      <c r="J32" s="39">
        <v>986</v>
      </c>
      <c r="K32" s="23">
        <v>0.06375687035240866</v>
      </c>
      <c r="L32" s="26">
        <v>1075</v>
      </c>
      <c r="M32" s="23">
        <v>0.06951180084060782</v>
      </c>
    </row>
    <row r="33" spans="1:13" ht="12.75">
      <c r="A33" s="31" t="s">
        <v>29</v>
      </c>
      <c r="B33" s="29">
        <v>22480</v>
      </c>
      <c r="C33" s="24">
        <v>913</v>
      </c>
      <c r="D33" s="38">
        <v>0.04233319423192841</v>
      </c>
      <c r="E33" s="24">
        <v>1715</v>
      </c>
      <c r="F33" s="23">
        <v>0.07629003558718861</v>
      </c>
      <c r="G33" s="39">
        <v>16322</v>
      </c>
      <c r="H33" s="39">
        <v>976</v>
      </c>
      <c r="I33" s="23">
        <v>0.05979659355471143</v>
      </c>
      <c r="J33" s="39">
        <v>1009</v>
      </c>
      <c r="K33" s="23">
        <v>0.06181840460727852</v>
      </c>
      <c r="L33" s="26">
        <v>1222</v>
      </c>
      <c r="M33" s="23">
        <v>0.07486827594657518</v>
      </c>
    </row>
    <row r="34" spans="1:13" ht="12.75">
      <c r="A34" s="31" t="s">
        <v>30</v>
      </c>
      <c r="B34" s="29">
        <v>20755</v>
      </c>
      <c r="C34" s="24">
        <v>-812</v>
      </c>
      <c r="D34" s="38">
        <v>-0.037650113599480686</v>
      </c>
      <c r="E34" s="24">
        <v>875</v>
      </c>
      <c r="F34" s="23">
        <v>0.04215851602023609</v>
      </c>
      <c r="G34" s="39">
        <v>15422</v>
      </c>
      <c r="H34" s="39">
        <v>586</v>
      </c>
      <c r="I34" s="23">
        <v>0.03799766567241603</v>
      </c>
      <c r="J34" s="39">
        <v>593</v>
      </c>
      <c r="K34" s="23">
        <v>0.0384515627026326</v>
      </c>
      <c r="L34" s="26">
        <v>793</v>
      </c>
      <c r="M34" s="23">
        <v>0.05142004928024899</v>
      </c>
    </row>
    <row r="35" spans="1:13" ht="12.75">
      <c r="A35" s="43" t="s">
        <v>41</v>
      </c>
      <c r="B35" s="45">
        <v>10912</v>
      </c>
      <c r="C35" s="46">
        <v>128.5</v>
      </c>
      <c r="D35" s="48">
        <v>0.011916353688505587</v>
      </c>
      <c r="E35" s="46">
        <v>7974</v>
      </c>
      <c r="F35" s="47">
        <v>0.7307551319648093</v>
      </c>
      <c r="G35" s="49">
        <v>6493</v>
      </c>
      <c r="H35" s="49">
        <v>4330</v>
      </c>
      <c r="I35" s="47">
        <v>0.6668720160172493</v>
      </c>
      <c r="J35" s="49">
        <v>4404</v>
      </c>
      <c r="K35" s="47">
        <v>0.678268904974588</v>
      </c>
      <c r="L35" s="50">
        <v>4469</v>
      </c>
      <c r="M35" s="47">
        <v>0.6882796858154936</v>
      </c>
    </row>
    <row r="36" spans="1:13" ht="12.75">
      <c r="A36" s="31" t="s">
        <v>42</v>
      </c>
      <c r="B36" s="29">
        <v>11280</v>
      </c>
      <c r="C36" s="24">
        <v>496.5</v>
      </c>
      <c r="D36" s="38">
        <v>0.0460425650299068</v>
      </c>
      <c r="E36" s="24">
        <v>1577</v>
      </c>
      <c r="F36" s="23">
        <v>0.1398049645390071</v>
      </c>
      <c r="G36" s="39">
        <v>8128</v>
      </c>
      <c r="H36" s="39">
        <v>885</v>
      </c>
      <c r="I36" s="23">
        <v>0.10888287401574803</v>
      </c>
      <c r="J36" s="39">
        <v>892</v>
      </c>
      <c r="K36" s="23">
        <v>0.10974409448818898</v>
      </c>
      <c r="L36" s="26">
        <v>951</v>
      </c>
      <c r="M36" s="23">
        <v>0.11700295275590551</v>
      </c>
    </row>
    <row r="37" spans="1:13" ht="12.75">
      <c r="A37" s="43" t="s">
        <v>48</v>
      </c>
      <c r="B37" s="45">
        <f>SUM(B35:B36)</f>
        <v>22192</v>
      </c>
      <c r="C37" s="45">
        <f>SUM(C35:C36)</f>
        <v>625</v>
      </c>
      <c r="D37" s="61">
        <f>(C37)/21567</f>
        <v>0.028979459359206195</v>
      </c>
      <c r="E37" s="45">
        <f>SUM(E35:E36)</f>
        <v>9551</v>
      </c>
      <c r="F37" s="53">
        <f>SUM(F35:F36)/2</f>
        <v>0.43528004825190825</v>
      </c>
      <c r="G37" s="45">
        <f>SUM(G35:G36)</f>
        <v>14621</v>
      </c>
      <c r="H37" s="45">
        <f>SUM(H35:H36)</f>
        <v>5215</v>
      </c>
      <c r="I37" s="54">
        <f>H37/G37</f>
        <v>0.3566787497435196</v>
      </c>
      <c r="J37" s="45">
        <f>SUM(J35:J36)</f>
        <v>5296</v>
      </c>
      <c r="K37" s="54">
        <f>J37/G37</f>
        <v>0.3622187264892962</v>
      </c>
      <c r="L37" s="45">
        <f>SUM(L35:L36)</f>
        <v>5420</v>
      </c>
      <c r="M37" s="54">
        <f>L37/G37</f>
        <v>0.3706996785445592</v>
      </c>
    </row>
    <row r="38" spans="1:13" ht="12.75">
      <c r="A38" s="43" t="s">
        <v>31</v>
      </c>
      <c r="B38" s="45">
        <v>21625</v>
      </c>
      <c r="C38" s="46">
        <v>58</v>
      </c>
      <c r="D38" s="48">
        <v>0.002689293828534335</v>
      </c>
      <c r="E38" s="46">
        <v>16394</v>
      </c>
      <c r="F38" s="47">
        <v>0.7581040462427746</v>
      </c>
      <c r="G38" s="49">
        <v>12561</v>
      </c>
      <c r="H38" s="49">
        <v>8748</v>
      </c>
      <c r="I38" s="47">
        <v>0.6964413661332697</v>
      </c>
      <c r="J38" s="49">
        <v>8851</v>
      </c>
      <c r="K38" s="47">
        <v>0.7046413502109705</v>
      </c>
      <c r="L38" s="50">
        <v>8932</v>
      </c>
      <c r="M38" s="47">
        <v>0.7110898813788711</v>
      </c>
    </row>
    <row r="39" spans="1:13" ht="12.75">
      <c r="A39" s="43" t="s">
        <v>43</v>
      </c>
      <c r="B39" s="45">
        <v>10432</v>
      </c>
      <c r="C39" s="46">
        <v>-351.5</v>
      </c>
      <c r="D39" s="48">
        <v>-0.03259609588723513</v>
      </c>
      <c r="E39" s="46">
        <v>7904</v>
      </c>
      <c r="F39" s="47">
        <v>0.7576687116564417</v>
      </c>
      <c r="G39" s="49">
        <v>6277</v>
      </c>
      <c r="H39" s="49">
        <v>4361</v>
      </c>
      <c r="I39" s="47">
        <v>0.6947586426636928</v>
      </c>
      <c r="J39" s="49">
        <v>4396</v>
      </c>
      <c r="K39" s="47">
        <v>0.7003345547235941</v>
      </c>
      <c r="L39" s="50">
        <v>4437</v>
      </c>
      <c r="M39" s="47">
        <v>0.7068663374223355</v>
      </c>
    </row>
    <row r="40" spans="1:13" ht="12.75">
      <c r="A40" s="31" t="s">
        <v>44</v>
      </c>
      <c r="B40" s="29">
        <v>10943</v>
      </c>
      <c r="C40" s="24">
        <v>159.5</v>
      </c>
      <c r="D40" s="38">
        <v>0.014791116056938843</v>
      </c>
      <c r="E40" s="24">
        <v>157</v>
      </c>
      <c r="F40" s="23">
        <v>0.014347071187060221</v>
      </c>
      <c r="G40" s="39">
        <v>8006</v>
      </c>
      <c r="H40" s="39">
        <v>133</v>
      </c>
      <c r="I40" s="23">
        <v>0.016612540594554085</v>
      </c>
      <c r="J40" s="39">
        <v>138</v>
      </c>
      <c r="K40" s="23">
        <v>0.01723707219585311</v>
      </c>
      <c r="L40" s="26">
        <v>277</v>
      </c>
      <c r="M40" s="23">
        <v>0.03459905071196603</v>
      </c>
    </row>
    <row r="41" spans="1:13" ht="12.75">
      <c r="A41" s="31" t="s">
        <v>47</v>
      </c>
      <c r="B41" s="29">
        <f>SUM(B39:B40)</f>
        <v>21375</v>
      </c>
      <c r="C41" s="29">
        <f>SUM(C39:C40)</f>
        <v>-192</v>
      </c>
      <c r="D41" s="62">
        <f>(C41)/21567</f>
        <v>-0.008902489915148143</v>
      </c>
      <c r="E41" s="29">
        <f>SUM(E39:E40)</f>
        <v>8061</v>
      </c>
      <c r="F41" s="52">
        <f>SUM(F39:F40)/2</f>
        <v>0.38600789142175096</v>
      </c>
      <c r="G41" s="29">
        <f>SUM(G39:G40)</f>
        <v>14283</v>
      </c>
      <c r="H41" s="29">
        <f>SUM(H39:H40)</f>
        <v>4494</v>
      </c>
      <c r="I41" s="51">
        <f>H41/G41</f>
        <v>0.3146397815584961</v>
      </c>
      <c r="J41" s="29">
        <f>SUM(J39:J40)</f>
        <v>4534</v>
      </c>
      <c r="K41" s="51">
        <f>J41/G41</f>
        <v>0.3174403136595953</v>
      </c>
      <c r="L41" s="29">
        <f>SUM(L39:L40)</f>
        <v>4714</v>
      </c>
      <c r="M41" s="51">
        <f>L41/G41</f>
        <v>0.3300427081145418</v>
      </c>
    </row>
    <row r="42" spans="1:13" ht="12.75">
      <c r="A42" s="31">
        <v>29</v>
      </c>
      <c r="B42" s="29">
        <v>22494</v>
      </c>
      <c r="C42" s="29">
        <v>927</v>
      </c>
      <c r="D42" s="62">
        <v>0.04298233412157463</v>
      </c>
      <c r="E42" s="29">
        <v>460</v>
      </c>
      <c r="F42" s="52">
        <v>0.02044989775051125</v>
      </c>
      <c r="G42" s="29">
        <v>16101</v>
      </c>
      <c r="H42" s="29">
        <v>422</v>
      </c>
      <c r="I42" s="51">
        <v>0.0262095522017266</v>
      </c>
      <c r="J42" s="29">
        <v>444</v>
      </c>
      <c r="K42" s="51">
        <v>0.02757592696105832</v>
      </c>
      <c r="L42" s="29">
        <v>1056</v>
      </c>
      <c r="M42" s="51">
        <v>0.06558598844792249</v>
      </c>
    </row>
    <row r="43" spans="1:13" ht="12.75">
      <c r="A43" s="31">
        <v>30</v>
      </c>
      <c r="B43" s="29">
        <v>21705</v>
      </c>
      <c r="C43" s="29">
        <v>138</v>
      </c>
      <c r="D43" s="62">
        <v>0.006398664626512728</v>
      </c>
      <c r="E43" s="29">
        <v>901</v>
      </c>
      <c r="F43" s="52">
        <v>0.041511172540889194</v>
      </c>
      <c r="G43" s="29">
        <v>15042</v>
      </c>
      <c r="H43" s="29">
        <v>634</v>
      </c>
      <c r="I43" s="51">
        <v>0.04214865044541949</v>
      </c>
      <c r="J43" s="29">
        <v>664</v>
      </c>
      <c r="K43" s="51">
        <v>0.04414306608163808</v>
      </c>
      <c r="L43" s="29">
        <v>1340</v>
      </c>
      <c r="M43" s="51">
        <v>0.0890838984177636</v>
      </c>
    </row>
    <row r="44" spans="1:13" ht="12.75">
      <c r="A44" s="31" t="s">
        <v>32</v>
      </c>
      <c r="B44" s="29">
        <v>21802</v>
      </c>
      <c r="C44" s="24">
        <v>235</v>
      </c>
      <c r="D44" s="38">
        <v>0.010896276719061529</v>
      </c>
      <c r="E44" s="24">
        <v>476</v>
      </c>
      <c r="F44" s="23">
        <v>0.021832859370699936</v>
      </c>
      <c r="G44" s="39">
        <v>16757</v>
      </c>
      <c r="H44" s="39">
        <v>360</v>
      </c>
      <c r="I44" s="23">
        <v>0.02148355910962583</v>
      </c>
      <c r="J44" s="39">
        <v>379</v>
      </c>
      <c r="K44" s="23">
        <v>0.022617413618189412</v>
      </c>
      <c r="L44" s="26">
        <v>712</v>
      </c>
      <c r="M44" s="23">
        <v>0.042489705794593303</v>
      </c>
    </row>
    <row r="45" spans="1:13" ht="12.75">
      <c r="A45" s="31">
        <v>32</v>
      </c>
      <c r="B45" s="29">
        <v>20943</v>
      </c>
      <c r="C45" s="24">
        <v>-624</v>
      </c>
      <c r="D45" s="38">
        <v>-0.028933092224231464</v>
      </c>
      <c r="E45" s="24">
        <v>1167</v>
      </c>
      <c r="F45" s="23">
        <v>0.05572267583440768</v>
      </c>
      <c r="G45" s="39">
        <v>15888</v>
      </c>
      <c r="H45" s="39">
        <v>821</v>
      </c>
      <c r="I45" s="23">
        <v>0.0516742195367573</v>
      </c>
      <c r="J45" s="39">
        <v>869</v>
      </c>
      <c r="K45" s="23">
        <v>0.05469536757301108</v>
      </c>
      <c r="L45" s="26">
        <v>1436</v>
      </c>
      <c r="M45" s="23">
        <v>0.09038267875125881</v>
      </c>
    </row>
    <row r="46" spans="1:13" ht="12.75">
      <c r="A46" s="31">
        <v>33</v>
      </c>
      <c r="B46" s="29">
        <v>21706</v>
      </c>
      <c r="C46" s="24">
        <v>139</v>
      </c>
      <c r="D46" s="38">
        <v>0.006445031761487458</v>
      </c>
      <c r="E46" s="24">
        <v>852</v>
      </c>
      <c r="F46" s="23">
        <v>0.03925181977333456</v>
      </c>
      <c r="G46" s="39">
        <v>16513</v>
      </c>
      <c r="H46" s="39">
        <v>654</v>
      </c>
      <c r="I46" s="23">
        <v>0.0396051595712469</v>
      </c>
      <c r="J46" s="39">
        <v>675</v>
      </c>
      <c r="K46" s="23">
        <v>0.04087688487858051</v>
      </c>
      <c r="L46" s="26">
        <v>995</v>
      </c>
      <c r="M46" s="23">
        <v>0.060255556228426085</v>
      </c>
    </row>
    <row r="47" spans="1:13" ht="12.75">
      <c r="A47" s="31">
        <v>34</v>
      </c>
      <c r="B47" s="29">
        <v>21854</v>
      </c>
      <c r="C47" s="24">
        <v>287</v>
      </c>
      <c r="D47" s="38">
        <v>0.013307367737747485</v>
      </c>
      <c r="E47" s="24">
        <v>2046</v>
      </c>
      <c r="F47" s="23">
        <v>0.09362130502425185</v>
      </c>
      <c r="G47" s="39">
        <v>16141</v>
      </c>
      <c r="H47" s="39">
        <v>1266</v>
      </c>
      <c r="I47" s="23">
        <v>0.07843380211882783</v>
      </c>
      <c r="J47" s="39">
        <v>1337</v>
      </c>
      <c r="K47" s="23">
        <v>0.08283253825661359</v>
      </c>
      <c r="L47" s="26">
        <v>1849</v>
      </c>
      <c r="M47" s="23">
        <v>0.11455300167275881</v>
      </c>
    </row>
    <row r="48" spans="1:13" ht="12.75">
      <c r="A48" s="31">
        <v>35</v>
      </c>
      <c r="B48" s="29">
        <v>21711</v>
      </c>
      <c r="C48" s="24">
        <v>144</v>
      </c>
      <c r="D48" s="38">
        <v>0.006676867436361107</v>
      </c>
      <c r="E48" s="24">
        <v>2967</v>
      </c>
      <c r="F48" s="23">
        <v>0.1366588365344756</v>
      </c>
      <c r="G48" s="39">
        <v>15942</v>
      </c>
      <c r="H48" s="39">
        <v>1915</v>
      </c>
      <c r="I48" s="23">
        <v>0.12012294567808306</v>
      </c>
      <c r="J48" s="39">
        <v>2028</v>
      </c>
      <c r="K48" s="23">
        <v>0.1272111403838916</v>
      </c>
      <c r="L48" s="26">
        <v>2970</v>
      </c>
      <c r="M48" s="23">
        <v>0.1863003387278886</v>
      </c>
    </row>
    <row r="50" spans="2:13" ht="12.75">
      <c r="B50" s="29"/>
      <c r="C50" s="24"/>
      <c r="D50" s="23"/>
      <c r="E50" s="24"/>
      <c r="F50" s="38"/>
      <c r="G50" s="39"/>
      <c r="H50" s="39"/>
      <c r="I50" s="23"/>
      <c r="J50" s="39"/>
      <c r="K50" s="23"/>
      <c r="M50" s="23"/>
    </row>
    <row r="51" spans="1:13" s="3" customFormat="1" ht="12.75">
      <c r="A51" s="1" t="s">
        <v>33</v>
      </c>
      <c r="B51" s="55">
        <v>754844</v>
      </c>
      <c r="E51" s="55">
        <v>62283</v>
      </c>
      <c r="F51" s="56">
        <v>0.082511088383825</v>
      </c>
      <c r="G51" s="55">
        <v>552195</v>
      </c>
      <c r="H51" s="55">
        <v>36559</v>
      </c>
      <c r="I51" s="56">
        <v>0.06620668423292496</v>
      </c>
      <c r="J51" s="55">
        <v>37393</v>
      </c>
      <c r="K51" s="56">
        <v>0.06771702025552567</v>
      </c>
      <c r="L51" s="55">
        <v>50964</v>
      </c>
      <c r="M51" s="56">
        <v>0.09229348328036291</v>
      </c>
    </row>
    <row r="52" spans="1:13" s="3" customFormat="1" ht="12.75">
      <c r="A52" s="1"/>
      <c r="B52" s="55"/>
      <c r="E52" s="55"/>
      <c r="F52" s="56"/>
      <c r="G52" s="55"/>
      <c r="H52" s="55"/>
      <c r="I52" s="56"/>
      <c r="J52" s="55"/>
      <c r="K52" s="56"/>
      <c r="L52" s="55"/>
      <c r="M52" s="56"/>
    </row>
    <row r="53" spans="1:6" ht="12.75">
      <c r="A53" s="1" t="s">
        <v>4</v>
      </c>
      <c r="B53" s="41"/>
      <c r="C53" s="2"/>
      <c r="D53" s="57">
        <v>0.09268790281448509</v>
      </c>
      <c r="E53" s="40"/>
      <c r="F53" s="40"/>
    </row>
    <row r="54" spans="5:6" ht="12.75">
      <c r="E54" s="40"/>
      <c r="F54" s="40"/>
    </row>
    <row r="55" spans="2:6" ht="12.75">
      <c r="B55" s="44" t="s">
        <v>39</v>
      </c>
      <c r="C55" s="50"/>
      <c r="E55" s="40"/>
      <c r="F55" s="40"/>
    </row>
    <row r="56" spans="5:6" ht="15.75" customHeight="1">
      <c r="E56" s="40"/>
      <c r="F56" s="40"/>
    </row>
    <row r="57" spans="2:6" ht="15.75" customHeight="1">
      <c r="B57" s="22" t="s">
        <v>51</v>
      </c>
      <c r="E57" s="40"/>
      <c r="F57" s="40"/>
    </row>
    <row r="58" spans="2:6" ht="15.75" customHeight="1">
      <c r="B58" s="22"/>
      <c r="E58" s="40"/>
      <c r="F58" s="40"/>
    </row>
    <row r="59" spans="2:10" ht="15.75" customHeight="1">
      <c r="B59" s="64" t="s">
        <v>50</v>
      </c>
      <c r="C59" s="64"/>
      <c r="D59" s="64"/>
      <c r="E59" s="64"/>
      <c r="F59" s="64"/>
      <c r="G59" s="64"/>
      <c r="H59" s="64"/>
      <c r="I59" s="64"/>
      <c r="J59" s="65"/>
    </row>
    <row r="60" spans="2:10" ht="15.75" customHeight="1">
      <c r="B60" s="64"/>
      <c r="C60" s="64"/>
      <c r="D60" s="64"/>
      <c r="E60" s="64"/>
      <c r="F60" s="64"/>
      <c r="G60" s="64"/>
      <c r="H60" s="64"/>
      <c r="I60" s="64"/>
      <c r="J60" s="65"/>
    </row>
    <row r="61" spans="2:10" ht="15.75" customHeight="1">
      <c r="B61" s="64"/>
      <c r="C61" s="64"/>
      <c r="D61" s="64"/>
      <c r="E61" s="64"/>
      <c r="F61" s="64"/>
      <c r="G61" s="64"/>
      <c r="H61" s="64"/>
      <c r="I61" s="64"/>
      <c r="J61" s="65"/>
    </row>
    <row r="62" spans="2:10" ht="15.75" customHeight="1">
      <c r="B62" s="64"/>
      <c r="C62" s="64"/>
      <c r="D62" s="64"/>
      <c r="E62" s="64"/>
      <c r="F62" s="64"/>
      <c r="G62" s="64"/>
      <c r="H62" s="64"/>
      <c r="I62" s="64"/>
      <c r="J62" s="65"/>
    </row>
    <row r="63" spans="2:9" ht="13.5" customHeight="1">
      <c r="B63" s="26"/>
      <c r="D63" s="26"/>
      <c r="E63" s="26"/>
      <c r="F63" s="26"/>
      <c r="G63" s="26"/>
      <c r="H63" s="26"/>
      <c r="I63" s="26"/>
    </row>
    <row r="64" ht="12.75">
      <c r="B64" s="60" t="s">
        <v>54</v>
      </c>
    </row>
  </sheetData>
  <mergeCells count="5">
    <mergeCell ref="M8:M9"/>
    <mergeCell ref="L8:L9"/>
    <mergeCell ref="B59:J62"/>
    <mergeCell ref="J8:J9"/>
    <mergeCell ref="K8:K9"/>
  </mergeCells>
  <hyperlinks>
    <hyperlink ref="D6" r:id="rId1" display="http://members.tripod.com/fairplan2000/SouthDakota/"/>
    <hyperlink ref="B64" r:id="rId2" display="http://www.usdoj.gov/crt/voting/sec_5/fedregvoting.htm"/>
  </hyperlinks>
  <printOptions/>
  <pageMargins left="0.27" right="0.5" top="0.5" bottom="0.5" header="0.5" footer="0.5"/>
  <pageSetup horizontalDpi="300" verticalDpi="300" orientation="landscape" scale="92" r:id="rId3"/>
  <rowBreaks count="1" manualBreakCount="1">
    <brk id="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GeoPlan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Cooper</dc:creator>
  <cp:keywords/>
  <dc:description/>
  <cp:lastModifiedBy>Bill Cooper</cp:lastModifiedBy>
  <cp:lastPrinted>2001-09-27T15:30:30Z</cp:lastPrinted>
  <dcterms:created xsi:type="dcterms:W3CDTF">2001-05-05T04:14:02Z</dcterms:created>
  <dcterms:modified xsi:type="dcterms:W3CDTF">2001-10-09T17:51:13Z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